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AlgorithmName="SHA-512" workbookHashValue="s1BA5GJUpBbrxmj7fbN6yaXDk9UYnFE7poyC0Aaku5iTxTwU4PsE9qifaxdZkM6HK7m8sudsQvfyM1BzYh51eA==" workbookSaltValue="+PH0of8CcM6EgGK7zdW8cg==" workbookSpinCount="100000" lockStructure="1"/>
  <bookViews>
    <workbookView xWindow="0" yWindow="0" windowWidth="19440" windowHeight="7065"/>
  </bookViews>
  <sheets>
    <sheet name="Adatfelvétel" sheetId="4" r:id="rId1"/>
    <sheet name="xVLS" sheetId="5" state="hidden" r:id="rId2"/>
  </sheets>
  <definedNames>
    <definedName name="kilepok1">Adatfelvétel!$AO$40</definedName>
    <definedName name="kilepok2">Adatfelvétel!$AO$42</definedName>
    <definedName name="kilepok3">Adatfelvétel!$AO$44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4" l="1"/>
  <c r="V48" i="4"/>
  <c r="AO48" i="4"/>
  <c r="AX63" i="4"/>
  <c r="AX64" i="4" s="1"/>
  <c r="AX58" i="4"/>
  <c r="H33" i="4"/>
  <c r="C109" i="4" s="1"/>
  <c r="V33" i="4"/>
  <c r="H85" i="4" l="1"/>
  <c r="H87" i="4"/>
  <c r="N41" i="4"/>
  <c r="AB41" i="4"/>
  <c r="N28" i="4"/>
</calcChain>
</file>

<file path=xl/sharedStrings.xml><?xml version="1.0" encoding="utf-8"?>
<sst xmlns="http://schemas.openxmlformats.org/spreadsheetml/2006/main" count="139" uniqueCount="99">
  <si>
    <t xml:space="preserve"> Adatfelvételi lap</t>
  </si>
  <si>
    <t>Céges adatok</t>
  </si>
  <si>
    <t>Iparágak</t>
  </si>
  <si>
    <t>Kereskedelem</t>
  </si>
  <si>
    <t>Megyék</t>
  </si>
  <si>
    <t>Győr-Moson-Sopron</t>
  </si>
  <si>
    <t>Vas</t>
  </si>
  <si>
    <t>Veszprém</t>
  </si>
  <si>
    <t>Zala</t>
  </si>
  <si>
    <t>Somogy</t>
  </si>
  <si>
    <t>Fejér</t>
  </si>
  <si>
    <t>Tolna</t>
  </si>
  <si>
    <t>Baranya</t>
  </si>
  <si>
    <t>Komárom-Esztergom</t>
  </si>
  <si>
    <t>Budapest</t>
  </si>
  <si>
    <t>Pest megye</t>
  </si>
  <si>
    <t>Bács-Kiskun</t>
  </si>
  <si>
    <t>Nógrád</t>
  </si>
  <si>
    <t>Heves</t>
  </si>
  <si>
    <t>Jász-Nagykun-Szolnok</t>
  </si>
  <si>
    <t>Csongrád</t>
  </si>
  <si>
    <t>Békés</t>
  </si>
  <si>
    <t>Hajdú-Bihar</t>
  </si>
  <si>
    <t>Borsod-Abaúj-Zemplén</t>
  </si>
  <si>
    <t>Szabolcs-Szatmár-Bereg</t>
  </si>
  <si>
    <t>ORSZÁGOS</t>
  </si>
  <si>
    <t>Cégnév:</t>
  </si>
  <si>
    <t>Iparág:</t>
  </si>
  <si>
    <t>Megye:</t>
  </si>
  <si>
    <t>Fluktuáció:</t>
  </si>
  <si>
    <t>fő</t>
  </si>
  <si>
    <t>Saját:</t>
  </si>
  <si>
    <t>Kölcsönzött:</t>
  </si>
  <si>
    <t>Diák:</t>
  </si>
  <si>
    <t>ÖSSZESEN:</t>
  </si>
  <si>
    <t>Szellemi:</t>
  </si>
  <si>
    <t>Fizikai:</t>
  </si>
  <si>
    <t>Állomány:</t>
  </si>
  <si>
    <t>Önkéntes:</t>
  </si>
  <si>
    <t>Kilépők száma:</t>
  </si>
  <si>
    <t>Egyéb:</t>
  </si>
  <si>
    <t>Nem</t>
  </si>
  <si>
    <t xml:space="preserve"> Igen</t>
  </si>
  <si>
    <t>Kategória:</t>
  </si>
  <si>
    <t>%</t>
  </si>
  <si>
    <t>Fizikaiak béremelése:</t>
  </si>
  <si>
    <t>Szellemiek béremelése:</t>
  </si>
  <si>
    <t>+</t>
  </si>
  <si>
    <t>Kapcsolattartói adatok</t>
  </si>
  <si>
    <t>Név:</t>
  </si>
  <si>
    <t>E-mail:</t>
  </si>
  <si>
    <r>
      <t xml:space="preserve"> Kérlek, add meg a céged adatait!
 Az adatok megadásával elfogadod a HR-Evolution Kft.</t>
    </r>
    <r>
      <rPr>
        <b/>
        <i/>
        <sz val="11"/>
        <color theme="0" tint="-0.499984740745262"/>
        <rFont val="Calibri"/>
        <family val="2"/>
        <charset val="238"/>
        <scheme val="minor"/>
      </rPr>
      <t>általános szerződési feltételei</t>
    </r>
    <r>
      <rPr>
        <i/>
        <sz val="11"/>
        <color theme="0" tint="-0.499984740745262"/>
        <rFont val="Calibri"/>
        <family val="2"/>
        <charset val="238"/>
        <scheme val="minor"/>
      </rPr>
      <t>ben foglaltakat.</t>
    </r>
  </si>
  <si>
    <t>Fluktuáció számítási módja</t>
  </si>
  <si>
    <t>Kérlek, válaszolj az alábbi kérdésekre!</t>
  </si>
  <si>
    <t>Beleszámoljátok-e a kilépők közé azokat a kölcsönzötteket és diákokat, akik átvételre kerültek saját állományba?</t>
  </si>
  <si>
    <t>Mely kategóriába soroljátok az ő kiléptetésüket?</t>
  </si>
  <si>
    <t>Kérlek, add meg, hogy hány kilépő volt összesen 2020-ban!</t>
  </si>
  <si>
    <t>Kérlek, add meg, hogy hány munkavállaló dolgozott átlagosan az adott formában/pozícióban 2020-ban!</t>
  </si>
  <si>
    <t>Fluktuáció benchmark kutatás 2021</t>
  </si>
  <si>
    <t>Munkáltatói (pótoltuk):</t>
  </si>
  <si>
    <t>2021-es várakozások</t>
  </si>
  <si>
    <t>Hány főt vett át a cég saját állományba 2020-ban az alábbi foglalkoztatási formákból?</t>
  </si>
  <si>
    <t>Kérlek, válaszolj arra, hogy a céged tervez-e béremelést 2021-ben!</t>
  </si>
  <si>
    <t>2020-as év értékelése</t>
  </si>
  <si>
    <t xml:space="preserve"> Kérlek, add meg hogy a céged 2020-as tényei alapján várhatóan hogyan alakulnak az alábbi adatok 2021-ben! 
 Az alábbi fluktuációs %-ot az általad megadott adatok alapján számolta a rendszer. Kérjük, ehhez viszonyítva add meg 2021-es fluktuációra vonatkozó becslést.</t>
  </si>
  <si>
    <t xml:space="preserve">Kérlek, válaszolj az alábbi kérdésekre a 2020-as évvel kapcsolatban. </t>
  </si>
  <si>
    <t>A teljes állományi létszámra vonatkozóan hány betegnap volt 2020-ban?</t>
  </si>
  <si>
    <t>Betegnapok:</t>
  </si>
  <si>
    <t>nap, amely tartalmazza:</t>
  </si>
  <si>
    <t>Milyen hatással volt a vírus a céged munkaerő-állományára?</t>
  </si>
  <si>
    <t>A vírus miatt</t>
  </si>
  <si>
    <t>Legnagyobb kihívás:</t>
  </si>
  <si>
    <r>
      <t>Mi volt a 2020-as év legnagyobb kihívása a HR osztály számára?</t>
    </r>
    <r>
      <rPr>
        <i/>
        <sz val="11"/>
        <color theme="0" tint="-0.249977111117893"/>
        <rFont val="Calibri"/>
        <family val="2"/>
        <charset val="238"/>
        <scheme val="minor"/>
      </rPr>
      <t xml:space="preserve"> </t>
    </r>
    <r>
      <rPr>
        <i/>
        <sz val="11"/>
        <color theme="0" tint="-0.499984740745262"/>
        <rFont val="Calibri"/>
        <family val="2"/>
        <charset val="238"/>
        <scheme val="minor"/>
      </rPr>
      <t>Kérlek, részletesebb választ adj annál, hogy "koronavírus"!</t>
    </r>
  </si>
  <si>
    <t>Szolgáltatás (egyéb)</t>
  </si>
  <si>
    <t>Szolgáltatás (Idegenforgalom/vendéglátás)</t>
  </si>
  <si>
    <t>Szolgáltatás (IT)</t>
  </si>
  <si>
    <t>Termelés (autóipar)</t>
  </si>
  <si>
    <t>Termelés (egyéb)</t>
  </si>
  <si>
    <t>Termelés (élelmiszeripar)</t>
  </si>
  <si>
    <t>Termelés (gyógyszeripar)</t>
  </si>
  <si>
    <t>Szolgáltatás (személyszállítás/szállítmányozás)</t>
  </si>
  <si>
    <t>Egyéb</t>
  </si>
  <si>
    <r>
      <t>Munkáltatói (</t>
    </r>
    <r>
      <rPr>
        <u/>
        <sz val="11"/>
        <color theme="1"/>
        <rFont val="Calibri"/>
        <family val="2"/>
        <charset val="238"/>
        <scheme val="minor"/>
      </rPr>
      <t>nem</t>
    </r>
    <r>
      <rPr>
        <sz val="11"/>
        <color theme="1"/>
        <rFont val="Calibri"/>
        <family val="2"/>
        <charset val="238"/>
        <scheme val="minor"/>
      </rPr>
      <t xml:space="preserve"> pótoltuk*):</t>
    </r>
  </si>
  <si>
    <t xml:space="preserve"> *pl. leépítés, munkakör megszűnése</t>
  </si>
  <si>
    <t>Telefon:</t>
  </si>
  <si>
    <r>
      <t xml:space="preserve">Mekkora volt az </t>
    </r>
    <r>
      <rPr>
        <b/>
        <u/>
        <sz val="11"/>
        <color theme="1"/>
        <rFont val="Calibri"/>
        <family val="2"/>
        <charset val="238"/>
        <scheme val="minor"/>
      </rPr>
      <t>aktuális</t>
    </r>
    <r>
      <rPr>
        <b/>
        <sz val="11"/>
        <color theme="1"/>
        <rFont val="Calibri"/>
        <family val="2"/>
        <charset val="238"/>
        <scheme val="minor"/>
      </rPr>
      <t xml:space="preserve"> állományi létszám a következő időpontokban?</t>
    </r>
  </si>
  <si>
    <t>Állományi létszám</t>
  </si>
  <si>
    <t>Hírlevél</t>
  </si>
  <si>
    <t>Személyes levél</t>
  </si>
  <si>
    <t>FB hirdetés</t>
  </si>
  <si>
    <t>FB post</t>
  </si>
  <si>
    <t>LinkedIn post</t>
  </si>
  <si>
    <t>Ajánlás útján</t>
  </si>
  <si>
    <t>Honnan csatlakozott?</t>
  </si>
  <si>
    <t>Értesülés:</t>
  </si>
  <si>
    <r>
      <t xml:space="preserve"> Kérlek, add meg kapcsolattartási adataidat és válaszolj arra a kérdésre, hogy honnan értesültél a kutatásunkról!
 Az adatok megadásával elfogadod a HR-Evolution Kft. </t>
    </r>
    <r>
      <rPr>
        <b/>
        <i/>
        <u/>
        <sz val="11"/>
        <color theme="0" tint="-0.499984740745262"/>
        <rFont val="Calibri"/>
        <family val="2"/>
        <charset val="238"/>
        <scheme val="minor"/>
      </rPr>
      <t>adatkezelési tájékoztatójában</t>
    </r>
    <r>
      <rPr>
        <i/>
        <sz val="11"/>
        <color theme="0" tint="-0.499984740745262"/>
        <rFont val="Calibri"/>
        <family val="2"/>
        <charset val="238"/>
        <scheme val="minor"/>
      </rPr>
      <t xml:space="preserve"> foglaltakat.</t>
    </r>
  </si>
  <si>
    <t>Honlap - hrevolution.hu</t>
  </si>
  <si>
    <t xml:space="preserve">Az adatfelvételi lap és struktúra a HR-Evolution Kft. szellemi tulajdona, a tartalom szerzői jogvédelem alatt áll. Előzetes írásbeli engedély nélkül tilos a tartalom egészét vagy részeit bármilyen formában felhasználni, illetve újraközölni, terjeszteni, átdolgozni, sokszorosítani, lefordítani, letölthetővé tenni, kereskedelmi forgalomba hozni vagy továbbítani. Tilos a tartalomból eredő vagy azon alapuló bármilyen anyag vagy mű készítése.
</t>
  </si>
  <si>
    <r>
      <t xml:space="preserve">Mekkora volt az </t>
    </r>
    <r>
      <rPr>
        <b/>
        <u/>
        <sz val="11"/>
        <color theme="1"/>
        <rFont val="Calibri"/>
        <family val="2"/>
        <charset val="238"/>
        <scheme val="minor"/>
      </rPr>
      <t>átlagos</t>
    </r>
    <r>
      <rPr>
        <b/>
        <sz val="11"/>
        <color theme="1"/>
        <rFont val="Calibri"/>
        <family val="2"/>
        <charset val="238"/>
        <scheme val="minor"/>
      </rPr>
      <t xml:space="preserve"> állományi létszám?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</si>
</sst>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;&quot;0&quot;"/>
  </numFmts>
  <fonts count="1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200"/>
      <color theme="1"/>
      <name val="Calibri"/>
      <family val="2"/>
      <charset val="238"/>
      <scheme val="minor"/>
    </font>
    <font>
      <b/>
      <u/>
      <sz val="15"/>
      <color theme="1"/>
      <name val="Calibri"/>
      <family val="2"/>
      <charset val="238"/>
      <scheme val="minor"/>
    </font>
    <font>
      <b/>
      <sz val="15"/>
      <color theme="0" tint="-0.34998626667073579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sz val="50"/>
      <color theme="0" tint="-0.34998626667073579"/>
      <name val="Calibri"/>
      <family val="2"/>
      <charset val="238"/>
    </font>
    <font>
      <b/>
      <sz val="50"/>
      <color theme="0" tint="-0.34998626667073579"/>
      <name val="Calibri"/>
      <family val="2"/>
      <charset val="238"/>
      <scheme val="minor"/>
    </font>
    <font>
      <b/>
      <i/>
      <u/>
      <sz val="11"/>
      <color theme="0" tint="-0.499984740745262"/>
      <name val="Calibri"/>
      <family val="2"/>
      <charset val="238"/>
      <scheme val="minor"/>
    </font>
    <font>
      <b/>
      <i/>
      <sz val="11"/>
      <color theme="0" tint="-0.499984740745262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20"/>
      <color theme="1" tint="0.249977111117893"/>
      <name val="Arial Rounded MT Bold"/>
      <family val="2"/>
    </font>
    <font>
      <i/>
      <sz val="11"/>
      <color theme="0" tint="-0.249977111117893"/>
      <name val="Calibri"/>
      <family val="2"/>
      <charset val="238"/>
      <scheme val="minor"/>
    </font>
    <font>
      <i/>
      <sz val="11"/>
      <color theme="0" tint="-0.34998626667073579"/>
      <name val="Calibri"/>
      <family val="2"/>
      <charset val="238"/>
      <scheme val="minor"/>
    </font>
    <font>
      <i/>
      <sz val="7"/>
      <color theme="1" tint="0.249977111117893"/>
      <name val="Calibri"/>
      <family val="2"/>
      <charset val="238"/>
      <scheme val="minor"/>
    </font>
    <font>
      <i/>
      <sz val="9"/>
      <color theme="1" tint="0.499984740745262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3" borderId="0" xfId="0" applyFill="1"/>
    <xf numFmtId="0" fontId="1" fillId="0" borderId="0" xfId="0" applyFont="1"/>
    <xf numFmtId="0" fontId="0" fillId="2" borderId="0" xfId="0" applyFont="1" applyFill="1"/>
    <xf numFmtId="0" fontId="2" fillId="2" borderId="0" xfId="0" applyFont="1" applyFill="1" applyAlignment="1">
      <alignment vertical="center"/>
    </xf>
    <xf numFmtId="0" fontId="0" fillId="5" borderId="0" xfId="0" applyFont="1" applyFill="1"/>
    <xf numFmtId="0" fontId="0" fillId="5" borderId="0" xfId="0" applyFont="1" applyFill="1" applyAlignment="1">
      <alignment horizontal="right"/>
    </xf>
    <xf numFmtId="0" fontId="0" fillId="5" borderId="0" xfId="0" applyFont="1" applyFill="1" applyAlignment="1">
      <alignment horizontal="right" indent="1"/>
    </xf>
    <xf numFmtId="0" fontId="1" fillId="5" borderId="0" xfId="0" applyFont="1" applyFill="1" applyAlignment="1">
      <alignment horizontal="right" inden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0" fillId="5" borderId="0" xfId="0" applyFont="1" applyFill="1" applyAlignment="1">
      <alignment horizontal="left" indent="1"/>
    </xf>
    <xf numFmtId="0" fontId="0" fillId="5" borderId="0" xfId="0" applyFont="1" applyFill="1" applyAlignment="1">
      <alignment horizontal="left"/>
    </xf>
    <xf numFmtId="0" fontId="1" fillId="5" borderId="0" xfId="0" applyFont="1" applyFill="1" applyAlignment="1">
      <alignment horizontal="left" indent="1"/>
    </xf>
    <xf numFmtId="0" fontId="1" fillId="5" borderId="0" xfId="0" applyFont="1" applyFill="1" applyAlignment="1">
      <alignment horizontal="left"/>
    </xf>
    <xf numFmtId="0" fontId="6" fillId="5" borderId="0" xfId="0" applyFont="1" applyFill="1" applyAlignment="1">
      <alignment horizontal="left" indent="1"/>
    </xf>
    <xf numFmtId="0" fontId="0" fillId="9" borderId="0" xfId="0" applyFill="1"/>
    <xf numFmtId="0" fontId="7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0" fillId="9" borderId="0" xfId="0" applyFill="1" applyProtection="1">
      <protection locked="0"/>
    </xf>
    <xf numFmtId="164" fontId="0" fillId="9" borderId="0" xfId="0" applyNumberFormat="1" applyFill="1"/>
    <xf numFmtId="0" fontId="0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6" fillId="5" borderId="0" xfId="0" applyFont="1" applyFill="1" applyAlignment="1">
      <alignment horizontal="left" wrapText="1"/>
    </xf>
    <xf numFmtId="0" fontId="0" fillId="5" borderId="0" xfId="0" applyFont="1" applyFill="1" applyAlignment="1">
      <alignment horizontal="left"/>
    </xf>
    <xf numFmtId="0" fontId="6" fillId="5" borderId="0" xfId="0" applyFont="1" applyFill="1" applyAlignment="1">
      <alignment horizontal="left" wrapText="1"/>
    </xf>
    <xf numFmtId="0" fontId="0" fillId="5" borderId="0" xfId="0" applyFont="1" applyFill="1" applyAlignment="1">
      <alignment horizontal="left"/>
    </xf>
    <xf numFmtId="0" fontId="14" fillId="5" borderId="0" xfId="0" applyFont="1" applyFill="1"/>
    <xf numFmtId="0" fontId="0" fillId="5" borderId="0" xfId="0" applyFont="1" applyFill="1" applyAlignment="1">
      <alignment horizontal="left"/>
    </xf>
    <xf numFmtId="0" fontId="16" fillId="5" borderId="0" xfId="0" applyFont="1" applyFill="1"/>
    <xf numFmtId="0" fontId="0" fillId="3" borderId="0" xfId="0" applyFont="1" applyFill="1"/>
    <xf numFmtId="49" fontId="0" fillId="3" borderId="1" xfId="0" applyNumberFormat="1" applyFont="1" applyFill="1" applyBorder="1" applyAlignment="1" applyProtection="1">
      <alignment horizontal="left"/>
      <protection locked="0"/>
    </xf>
    <xf numFmtId="49" fontId="0" fillId="3" borderId="2" xfId="0" applyNumberFormat="1" applyFont="1" applyFill="1" applyBorder="1" applyAlignment="1" applyProtection="1">
      <alignment horizontal="left"/>
      <protection locked="0"/>
    </xf>
    <xf numFmtId="49" fontId="0" fillId="3" borderId="3" xfId="0" applyNumberFormat="1" applyFont="1" applyFill="1" applyBorder="1" applyAlignment="1" applyProtection="1">
      <alignment horizontal="left"/>
      <protection locked="0"/>
    </xf>
    <xf numFmtId="0" fontId="15" fillId="3" borderId="0" xfId="0" applyFont="1" applyFill="1" applyAlignment="1">
      <alignment horizontal="left" vertical="top" wrapText="1"/>
    </xf>
    <xf numFmtId="164" fontId="0" fillId="3" borderId="1" xfId="0" applyNumberFormat="1" applyFont="1" applyFill="1" applyBorder="1" applyAlignment="1" applyProtection="1">
      <alignment horizontal="right"/>
      <protection locked="0"/>
    </xf>
    <xf numFmtId="164" fontId="0" fillId="3" borderId="2" xfId="0" applyNumberFormat="1" applyFont="1" applyFill="1" applyBorder="1" applyAlignment="1" applyProtection="1">
      <alignment horizontal="right"/>
      <protection locked="0"/>
    </xf>
    <xf numFmtId="164" fontId="0" fillId="3" borderId="3" xfId="0" applyNumberFormat="1" applyFont="1" applyFill="1" applyBorder="1" applyAlignment="1" applyProtection="1">
      <alignment horizontal="right"/>
      <protection locked="0"/>
    </xf>
    <xf numFmtId="164" fontId="0" fillId="3" borderId="1" xfId="0" applyNumberFormat="1" applyFont="1" applyFill="1" applyBorder="1" applyAlignment="1" applyProtection="1">
      <alignment horizontal="left"/>
      <protection locked="0"/>
    </xf>
    <xf numFmtId="164" fontId="0" fillId="3" borderId="2" xfId="0" applyNumberFormat="1" applyFont="1" applyFill="1" applyBorder="1" applyAlignment="1" applyProtection="1">
      <alignment horizontal="left"/>
      <protection locked="0"/>
    </xf>
    <xf numFmtId="164" fontId="0" fillId="3" borderId="3" xfId="0" applyNumberFormat="1" applyFont="1" applyFill="1" applyBorder="1" applyAlignment="1" applyProtection="1">
      <alignment horizontal="left"/>
      <protection locked="0"/>
    </xf>
    <xf numFmtId="3" fontId="0" fillId="7" borderId="1" xfId="0" applyNumberFormat="1" applyFont="1" applyFill="1" applyBorder="1" applyAlignment="1">
      <alignment horizontal="right"/>
    </xf>
    <xf numFmtId="3" fontId="0" fillId="7" borderId="2" xfId="0" applyNumberFormat="1" applyFont="1" applyFill="1" applyBorder="1" applyAlignment="1">
      <alignment horizontal="right"/>
    </xf>
    <xf numFmtId="3" fontId="0" fillId="7" borderId="3" xfId="0" applyNumberFormat="1" applyFont="1" applyFill="1" applyBorder="1" applyAlignment="1">
      <alignment horizontal="right"/>
    </xf>
    <xf numFmtId="0" fontId="0" fillId="5" borderId="4" xfId="0" applyFont="1" applyFill="1" applyBorder="1" applyAlignment="1">
      <alignment horizontal="center"/>
    </xf>
    <xf numFmtId="0" fontId="0" fillId="5" borderId="0" xfId="0" applyFont="1" applyFill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1" fillId="8" borderId="0" xfId="0" applyFont="1" applyFill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left"/>
      <protection locked="0"/>
    </xf>
    <xf numFmtId="0" fontId="0" fillId="3" borderId="2" xfId="0" applyFont="1" applyFill="1" applyBorder="1" applyAlignment="1" applyProtection="1">
      <alignment horizontal="left"/>
      <protection locked="0"/>
    </xf>
    <xf numFmtId="0" fontId="0" fillId="3" borderId="3" xfId="0" applyFont="1" applyFill="1" applyBorder="1" applyAlignment="1" applyProtection="1">
      <alignment horizontal="left"/>
      <protection locked="0"/>
    </xf>
    <xf numFmtId="0" fontId="6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3" fontId="0" fillId="3" borderId="1" xfId="0" applyNumberFormat="1" applyFont="1" applyFill="1" applyBorder="1" applyAlignment="1" applyProtection="1">
      <alignment horizontal="right"/>
      <protection locked="0"/>
    </xf>
    <xf numFmtId="3" fontId="0" fillId="3" borderId="2" xfId="0" applyNumberFormat="1" applyFont="1" applyFill="1" applyBorder="1" applyAlignment="1" applyProtection="1">
      <alignment horizontal="right"/>
      <protection locked="0"/>
    </xf>
    <xf numFmtId="3" fontId="0" fillId="3" borderId="3" xfId="0" applyNumberFormat="1" applyFont="1" applyFill="1" applyBorder="1" applyAlignment="1" applyProtection="1">
      <alignment horizontal="right"/>
      <protection locked="0"/>
    </xf>
    <xf numFmtId="3" fontId="0" fillId="4" borderId="1" xfId="0" applyNumberFormat="1" applyFont="1" applyFill="1" applyBorder="1" applyAlignment="1">
      <alignment horizontal="right"/>
    </xf>
    <xf numFmtId="3" fontId="0" fillId="4" borderId="2" xfId="0" applyNumberFormat="1" applyFont="1" applyFill="1" applyBorder="1" applyAlignment="1">
      <alignment horizontal="right"/>
    </xf>
    <xf numFmtId="3" fontId="0" fillId="4" borderId="3" xfId="0" applyNumberFormat="1" applyFont="1" applyFill="1" applyBorder="1" applyAlignment="1">
      <alignment horizontal="right"/>
    </xf>
    <xf numFmtId="0" fontId="0" fillId="5" borderId="0" xfId="0" applyFont="1" applyFill="1" applyAlignment="1">
      <alignment horizontal="left"/>
    </xf>
    <xf numFmtId="0" fontId="6" fillId="5" borderId="0" xfId="0" applyFont="1" applyFill="1" applyAlignment="1">
      <alignment horizontal="left" wrapText="1"/>
    </xf>
    <xf numFmtId="0" fontId="0" fillId="3" borderId="1" xfId="0" applyFont="1" applyFill="1" applyBorder="1" applyAlignment="1" applyProtection="1">
      <alignment horizontal="left" vertical="center"/>
      <protection locked="0"/>
    </xf>
    <xf numFmtId="0" fontId="0" fillId="3" borderId="2" xfId="0" applyFont="1" applyFill="1" applyBorder="1" applyAlignment="1" applyProtection="1">
      <alignment horizontal="left" vertical="center"/>
      <protection locked="0"/>
    </xf>
    <xf numFmtId="0" fontId="0" fillId="3" borderId="3" xfId="0" applyFont="1" applyFill="1" applyBorder="1" applyAlignment="1" applyProtection="1">
      <alignment horizontal="left" vertical="center"/>
      <protection locked="0"/>
    </xf>
    <xf numFmtId="0" fontId="12" fillId="6" borderId="0" xfId="0" applyFont="1" applyFill="1" applyAlignment="1">
      <alignment horizontal="left" vertical="center"/>
    </xf>
  </cellXfs>
  <cellStyles count="1">
    <cellStyle name="Normál" xfId="0" builtinId="0"/>
  </cellStyles>
  <dxfs count="29">
    <dxf>
      <font>
        <color rgb="FFFF5050"/>
      </font>
    </dxf>
    <dxf>
      <fill>
        <patternFill>
          <bgColor theme="7" tint="0.59996337778862885"/>
        </patternFill>
      </fill>
    </dxf>
    <dxf>
      <fill>
        <patternFill>
          <bgColor rgb="FFFF9999"/>
        </patternFill>
      </fill>
    </dxf>
    <dxf>
      <font>
        <color theme="0" tint="-0.24994659260841701"/>
      </font>
    </dxf>
    <dxf>
      <font>
        <color rgb="FFFF5050"/>
      </font>
    </dxf>
    <dxf>
      <font>
        <color rgb="FFFF5050"/>
      </font>
    </dxf>
    <dxf>
      <font>
        <color rgb="FFFF5050"/>
      </font>
    </dxf>
    <dxf>
      <font>
        <color rgb="FFFF5050"/>
      </font>
    </dxf>
    <dxf>
      <fill>
        <patternFill>
          <bgColor rgb="FF92D050"/>
        </patternFill>
      </fill>
    </dxf>
    <dxf>
      <font>
        <color rgb="FFFF5050"/>
      </font>
    </dxf>
    <dxf>
      <font>
        <color rgb="FFFF5050"/>
      </font>
    </dxf>
    <dxf>
      <font>
        <color rgb="FFFF5050"/>
      </font>
    </dxf>
    <dxf>
      <font>
        <color rgb="FFFF5050"/>
      </font>
    </dxf>
    <dxf>
      <font>
        <color rgb="FFC7C7C7"/>
      </font>
      <fill>
        <patternFill>
          <bgColor rgb="FFC7C7C7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rgb="FFFF5050"/>
      </font>
    </dxf>
    <dxf>
      <font>
        <color rgb="FFFF5050"/>
      </font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rgb="FFFF5050"/>
      </font>
    </dxf>
    <dxf>
      <font>
        <color rgb="FFFF5050"/>
      </font>
    </dxf>
    <dxf>
      <font>
        <color rgb="FFFF5050"/>
      </font>
    </dxf>
    <dxf>
      <font>
        <color rgb="FFFF5050"/>
      </font>
    </dxf>
    <dxf>
      <fill>
        <patternFill>
          <bgColor theme="7" tint="0.59996337778862885"/>
        </patternFill>
      </fill>
    </dxf>
    <dxf>
      <font>
        <color rgb="FFFF5050"/>
      </font>
    </dxf>
    <dxf>
      <fill>
        <patternFill>
          <bgColor theme="7" tint="0.59996337778862885"/>
        </patternFill>
      </fill>
    </dxf>
    <dxf>
      <font>
        <color rgb="FFFF5050"/>
      </font>
    </dxf>
    <dxf>
      <font>
        <color rgb="FFFF505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9999"/>
      <color rgb="FFFF7C80"/>
      <color rgb="FFC7C7C7"/>
      <color rgb="FFFF5050"/>
      <color rgb="FF7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AX$56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hrevolution.hu/fluktuacio-benchmark-kutatas-2020/adatkezelesi-tajekoztato/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hyperlink" Target="https://hrevolution.hu/fluktuacio-benchmark-kutatas-2020/altalanos-szerzodesi-feltetelek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94141</xdr:colOff>
      <xdr:row>2</xdr:row>
      <xdr:rowOff>51752</xdr:rowOff>
    </xdr:from>
    <xdr:ext cx="1643425" cy="260667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7385" b="38496"/>
        <a:stretch/>
      </xdr:blipFill>
      <xdr:spPr>
        <a:xfrm>
          <a:off x="6860701" y="51752"/>
          <a:ext cx="1643425" cy="260667"/>
        </a:xfrm>
        <a:prstGeom prst="rect">
          <a:avLst/>
        </a:prstGeom>
      </xdr:spPr>
    </xdr:pic>
    <xdr:clientData/>
  </xdr:oneCellAnchor>
  <xdr:twoCellAnchor>
    <xdr:from>
      <xdr:col>2</xdr:col>
      <xdr:colOff>68580</xdr:colOff>
      <xdr:row>23</xdr:row>
      <xdr:rowOff>53340</xdr:rowOff>
    </xdr:from>
    <xdr:to>
      <xdr:col>12</xdr:col>
      <xdr:colOff>53340</xdr:colOff>
      <xdr:row>33</xdr:row>
      <xdr:rowOff>68580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434340" y="1638300"/>
          <a:ext cx="1813560" cy="1051560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16</xdr:col>
      <xdr:colOff>60960</xdr:colOff>
      <xdr:row>23</xdr:row>
      <xdr:rowOff>53340</xdr:rowOff>
    </xdr:from>
    <xdr:to>
      <xdr:col>26</xdr:col>
      <xdr:colOff>45720</xdr:colOff>
      <xdr:row>33</xdr:row>
      <xdr:rowOff>68580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2987040" y="1638300"/>
          <a:ext cx="1813560" cy="1051560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2</xdr:col>
      <xdr:colOff>68580</xdr:colOff>
      <xdr:row>36</xdr:row>
      <xdr:rowOff>53340</xdr:rowOff>
    </xdr:from>
    <xdr:to>
      <xdr:col>12</xdr:col>
      <xdr:colOff>53340</xdr:colOff>
      <xdr:row>48</xdr:row>
      <xdr:rowOff>66261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439641" y="4009114"/>
          <a:ext cx="1840064" cy="1198990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16</xdr:col>
      <xdr:colOff>60960</xdr:colOff>
      <xdr:row>36</xdr:row>
      <xdr:rowOff>53340</xdr:rowOff>
    </xdr:from>
    <xdr:to>
      <xdr:col>26</xdr:col>
      <xdr:colOff>45720</xdr:colOff>
      <xdr:row>48</xdr:row>
      <xdr:rowOff>66261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3029447" y="4009114"/>
          <a:ext cx="1840064" cy="1198990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30</xdr:col>
      <xdr:colOff>60960</xdr:colOff>
      <xdr:row>36</xdr:row>
      <xdr:rowOff>53340</xdr:rowOff>
    </xdr:from>
    <xdr:to>
      <xdr:col>45</xdr:col>
      <xdr:colOff>53340</xdr:colOff>
      <xdr:row>48</xdr:row>
      <xdr:rowOff>66261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5626873" y="4009114"/>
          <a:ext cx="2775337" cy="1198990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54</xdr:row>
          <xdr:rowOff>142875</xdr:rowOff>
        </xdr:from>
        <xdr:to>
          <xdr:col>5</xdr:col>
          <xdr:colOff>38100</xdr:colOff>
          <xdr:row>56</xdr:row>
          <xdr:rowOff>38100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106680</xdr:colOff>
      <xdr:row>83</xdr:row>
      <xdr:rowOff>121920</xdr:rowOff>
    </xdr:from>
    <xdr:to>
      <xdr:col>12</xdr:col>
      <xdr:colOff>91440</xdr:colOff>
      <xdr:row>87</xdr:row>
      <xdr:rowOff>106680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>
          <a:off x="1203960" y="10721340"/>
          <a:ext cx="1082040" cy="571500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6</xdr:col>
      <xdr:colOff>7620</xdr:colOff>
      <xdr:row>82</xdr:row>
      <xdr:rowOff>45720</xdr:rowOff>
    </xdr:from>
    <xdr:to>
      <xdr:col>11</xdr:col>
      <xdr:colOff>114300</xdr:colOff>
      <xdr:row>83</xdr:row>
      <xdr:rowOff>137160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1104900" y="9479280"/>
          <a:ext cx="102108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100" b="0">
              <a:solidFill>
                <a:schemeClr val="tx1"/>
              </a:solidFill>
            </a:rPr>
            <a:t>2020.</a:t>
          </a:r>
          <a:r>
            <a:rPr lang="hu-HU" sz="1100" b="0" baseline="0">
              <a:solidFill>
                <a:schemeClr val="tx1"/>
              </a:solidFill>
            </a:rPr>
            <a:t> évi adat</a:t>
          </a:r>
          <a:endParaRPr lang="hu-HU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83820</xdr:colOff>
      <xdr:row>84</xdr:row>
      <xdr:rowOff>7620</xdr:rowOff>
    </xdr:from>
    <xdr:to>
      <xdr:col>15</xdr:col>
      <xdr:colOff>132903</xdr:colOff>
      <xdr:row>87</xdr:row>
      <xdr:rowOff>30480</xdr:rowOff>
    </xdr:to>
    <xdr:sp macro="" textlink="">
      <xdr:nvSpPr>
        <xdr:cNvPr id="15" name="Arrow: Right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2461260" y="8839200"/>
          <a:ext cx="414843" cy="464820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16</xdr:col>
      <xdr:colOff>99060</xdr:colOff>
      <xdr:row>83</xdr:row>
      <xdr:rowOff>121920</xdr:rowOff>
    </xdr:from>
    <xdr:to>
      <xdr:col>22</xdr:col>
      <xdr:colOff>83820</xdr:colOff>
      <xdr:row>87</xdr:row>
      <xdr:rowOff>106680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3025140" y="10721340"/>
          <a:ext cx="1082040" cy="571500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16</xdr:col>
      <xdr:colOff>0</xdr:colOff>
      <xdr:row>82</xdr:row>
      <xdr:rowOff>45720</xdr:rowOff>
    </xdr:from>
    <xdr:to>
      <xdr:col>23</xdr:col>
      <xdr:colOff>129540</xdr:colOff>
      <xdr:row>83</xdr:row>
      <xdr:rowOff>137160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2926080" y="9479280"/>
          <a:ext cx="140970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100" b="0">
              <a:solidFill>
                <a:schemeClr val="tx1"/>
              </a:solidFill>
            </a:rPr>
            <a:t>2021</a:t>
          </a:r>
          <a:r>
            <a:rPr lang="hu-HU" sz="1100" b="0" baseline="0">
              <a:solidFill>
                <a:schemeClr val="tx1"/>
              </a:solidFill>
            </a:rPr>
            <a:t> évi várakozás</a:t>
          </a:r>
          <a:endParaRPr lang="hu-HU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158032</xdr:colOff>
      <xdr:row>97</xdr:row>
      <xdr:rowOff>182880</xdr:rowOff>
    </xdr:from>
    <xdr:to>
      <xdr:col>28</xdr:col>
      <xdr:colOff>112312</xdr:colOff>
      <xdr:row>98</xdr:row>
      <xdr:rowOff>15240</xdr:rowOff>
    </xdr:to>
    <xdr:sp macro="" textlink="">
      <xdr:nvSpPr>
        <xdr:cNvPr id="16" name="Rectangle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3497580" y="13633837"/>
          <a:ext cx="1809584" cy="2829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18</xdr:col>
      <xdr:colOff>60960</xdr:colOff>
      <xdr:row>7</xdr:row>
      <xdr:rowOff>160020</xdr:rowOff>
    </xdr:from>
    <xdr:to>
      <xdr:col>27</xdr:col>
      <xdr:colOff>160020</xdr:colOff>
      <xdr:row>8</xdr:row>
      <xdr:rowOff>38100</xdr:rowOff>
    </xdr:to>
    <xdr:sp macro="" textlink="">
      <xdr:nvSpPr>
        <xdr:cNvPr id="27" name="Rectangle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3352800" y="1386840"/>
          <a:ext cx="1744980" cy="2438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54</xdr:row>
          <xdr:rowOff>142875</xdr:rowOff>
        </xdr:from>
        <xdr:to>
          <xdr:col>8</xdr:col>
          <xdr:colOff>9525</xdr:colOff>
          <xdr:row>56</xdr:row>
          <xdr:rowOff>38100</xdr:rowOff>
        </xdr:to>
        <xdr:sp macro="" textlink="">
          <xdr:nvSpPr>
            <xdr:cNvPr id="2064" name="Option Butto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13</xdr:col>
      <xdr:colOff>49364</xdr:colOff>
      <xdr:row>19</xdr:row>
      <xdr:rowOff>178904</xdr:rowOff>
    </xdr:from>
    <xdr:to>
      <xdr:col>15</xdr:col>
      <xdr:colOff>98447</xdr:colOff>
      <xdr:row>21</xdr:row>
      <xdr:rowOff>19878</xdr:rowOff>
    </xdr:to>
    <xdr:sp macro="" textlink="">
      <xdr:nvSpPr>
        <xdr:cNvPr id="17" name="Arrow: Right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2461260" y="9495182"/>
          <a:ext cx="420144" cy="212035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6</xdr:col>
      <xdr:colOff>65930</xdr:colOff>
      <xdr:row>19</xdr:row>
      <xdr:rowOff>155712</xdr:rowOff>
    </xdr:from>
    <xdr:to>
      <xdr:col>12</xdr:col>
      <xdr:colOff>50690</xdr:colOff>
      <xdr:row>21</xdr:row>
      <xdr:rowOff>79513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1179113" y="2792895"/>
          <a:ext cx="1097942" cy="327992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5</xdr:col>
      <xdr:colOff>165653</xdr:colOff>
      <xdr:row>18</xdr:row>
      <xdr:rowOff>152399</xdr:rowOff>
    </xdr:from>
    <xdr:to>
      <xdr:col>11</xdr:col>
      <xdr:colOff>86802</xdr:colOff>
      <xdr:row>19</xdr:row>
      <xdr:rowOff>217334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093305" y="2604051"/>
          <a:ext cx="1034332" cy="250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900" b="0">
              <a:solidFill>
                <a:schemeClr val="tx1"/>
              </a:solidFill>
            </a:rPr>
            <a:t>2020.</a:t>
          </a:r>
          <a:r>
            <a:rPr lang="hu-HU" sz="900" b="0" baseline="0">
              <a:solidFill>
                <a:schemeClr val="tx1"/>
              </a:solidFill>
            </a:rPr>
            <a:t> január 1.</a:t>
          </a:r>
          <a:endParaRPr lang="hu-HU" sz="900" b="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52679</xdr:colOff>
      <xdr:row>19</xdr:row>
      <xdr:rowOff>155712</xdr:rowOff>
    </xdr:from>
    <xdr:to>
      <xdr:col>22</xdr:col>
      <xdr:colOff>37438</xdr:colOff>
      <xdr:row>21</xdr:row>
      <xdr:rowOff>79513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>
        <a:xfrm>
          <a:off x="3021166" y="2792895"/>
          <a:ext cx="1097942" cy="327992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15</xdr:col>
      <xdr:colOff>152400</xdr:colOff>
      <xdr:row>18</xdr:row>
      <xdr:rowOff>152399</xdr:rowOff>
    </xdr:from>
    <xdr:to>
      <xdr:col>24</xdr:col>
      <xdr:colOff>6626</xdr:colOff>
      <xdr:row>19</xdr:row>
      <xdr:rowOff>217334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2935357" y="2604051"/>
          <a:ext cx="1523999" cy="250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900" b="0">
              <a:solidFill>
                <a:schemeClr val="tx1"/>
              </a:solidFill>
            </a:rPr>
            <a:t>2020.</a:t>
          </a:r>
          <a:r>
            <a:rPr lang="hu-HU" sz="900" b="0" baseline="0">
              <a:solidFill>
                <a:schemeClr val="tx1"/>
              </a:solidFill>
            </a:rPr>
            <a:t> december 31.</a:t>
          </a:r>
          <a:endParaRPr lang="hu-HU" sz="900" b="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X112"/>
  <sheetViews>
    <sheetView tabSelected="1" zoomScale="90" zoomScaleNormal="90" workbookViewId="0">
      <selection activeCell="H27" sqref="H27:K27"/>
    </sheetView>
  </sheetViews>
  <sheetFormatPr defaultColWidth="0" defaultRowHeight="15" zeroHeight="1"/>
  <cols>
    <col min="1" max="48" width="2.7109375" customWidth="1"/>
    <col min="49" max="16384" width="8.85546875" hidden="1"/>
  </cols>
  <sheetData>
    <row r="1" spans="1:48" ht="16.89999999999999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12.6" customHeight="1">
      <c r="A2" s="1"/>
      <c r="B2" s="3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ht="14.45" customHeight="1">
      <c r="A3" s="1"/>
      <c r="B3" s="66" t="s">
        <v>0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1"/>
    </row>
    <row r="4" spans="1:48" ht="14.45" customHeight="1">
      <c r="A4" s="1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1"/>
    </row>
    <row r="5" spans="1:48" ht="10.9" customHeight="1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"/>
    </row>
    <row r="6" spans="1:48" ht="18.600000000000001" customHeight="1">
      <c r="A6" s="1"/>
      <c r="B6" s="9"/>
      <c r="C6" s="10" t="s">
        <v>1</v>
      </c>
      <c r="D6" s="9"/>
      <c r="E6" s="9"/>
      <c r="F6" s="9"/>
      <c r="G6" s="9"/>
      <c r="H6" s="9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1"/>
    </row>
    <row r="7" spans="1:48" ht="6" customHeight="1">
      <c r="A7" s="1"/>
      <c r="B7" s="3"/>
      <c r="C7" s="5"/>
      <c r="D7" s="5"/>
      <c r="E7" s="5"/>
      <c r="F7" s="5"/>
      <c r="G7" s="6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3"/>
      <c r="AV7" s="1"/>
    </row>
    <row r="8" spans="1:48" ht="30" customHeight="1">
      <c r="A8" s="1"/>
      <c r="B8" s="3"/>
      <c r="C8" s="52" t="s">
        <v>51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3"/>
      <c r="AV8" s="1"/>
    </row>
    <row r="9" spans="1:48" ht="3" customHeight="1">
      <c r="A9" s="1"/>
      <c r="B9" s="3"/>
      <c r="C9" s="5"/>
      <c r="D9" s="5"/>
      <c r="E9" s="5"/>
      <c r="F9" s="5"/>
      <c r="G9" s="6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3"/>
      <c r="AV9" s="1"/>
    </row>
    <row r="10" spans="1:48" ht="14.45" customHeight="1">
      <c r="A10" s="1"/>
      <c r="B10" s="3"/>
      <c r="C10" s="12" t="s">
        <v>26</v>
      </c>
      <c r="D10" s="5"/>
      <c r="E10" s="5"/>
      <c r="F10" s="7"/>
      <c r="G10" s="63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5"/>
      <c r="AT10" s="5"/>
      <c r="AU10" s="3"/>
      <c r="AV10" s="1"/>
    </row>
    <row r="11" spans="1:48" ht="3" customHeight="1">
      <c r="A11" s="1"/>
      <c r="B11" s="3"/>
      <c r="C11" s="13"/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3"/>
      <c r="AV11" s="1"/>
    </row>
    <row r="12" spans="1:48" ht="14.45" customHeight="1">
      <c r="A12" s="1"/>
      <c r="B12" s="3"/>
      <c r="C12" s="12" t="s">
        <v>28</v>
      </c>
      <c r="D12" s="5"/>
      <c r="E12" s="5"/>
      <c r="F12" s="7"/>
      <c r="G12" s="49"/>
      <c r="H12" s="50"/>
      <c r="I12" s="50"/>
      <c r="J12" s="50"/>
      <c r="K12" s="50"/>
      <c r="L12" s="50"/>
      <c r="M12" s="50"/>
      <c r="N12" s="50"/>
      <c r="O12" s="50"/>
      <c r="P12" s="51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3"/>
      <c r="AV12" s="1"/>
    </row>
    <row r="13" spans="1:48" ht="3" customHeight="1">
      <c r="A13" s="1"/>
      <c r="B13" s="3"/>
      <c r="C13" s="13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3"/>
      <c r="AV13" s="1"/>
    </row>
    <row r="14" spans="1:48" ht="14.45" customHeight="1">
      <c r="A14" s="1"/>
      <c r="B14" s="3"/>
      <c r="C14" s="12" t="s">
        <v>27</v>
      </c>
      <c r="D14" s="5"/>
      <c r="E14" s="5"/>
      <c r="F14" s="7"/>
      <c r="G14" s="63"/>
      <c r="H14" s="64"/>
      <c r="I14" s="64"/>
      <c r="J14" s="64"/>
      <c r="K14" s="64"/>
      <c r="L14" s="64"/>
      <c r="M14" s="64"/>
      <c r="N14" s="64"/>
      <c r="O14" s="64"/>
      <c r="P14" s="6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3"/>
      <c r="AV14" s="1"/>
    </row>
    <row r="15" spans="1:48" ht="14.45" customHeight="1">
      <c r="A15" s="1"/>
      <c r="B15" s="3"/>
      <c r="C15" s="5"/>
      <c r="D15" s="5"/>
      <c r="E15" s="5"/>
      <c r="F15" s="5"/>
      <c r="G15" s="6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3"/>
      <c r="AV15" s="1"/>
    </row>
    <row r="16" spans="1:48" ht="10.9" customHeight="1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1"/>
    </row>
    <row r="17" spans="1:48" ht="18.600000000000001" customHeight="1">
      <c r="A17" s="1"/>
      <c r="B17" s="9"/>
      <c r="C17" s="10" t="s">
        <v>86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1"/>
    </row>
    <row r="18" spans="1:48" ht="6" customHeight="1">
      <c r="A18" s="1"/>
      <c r="B18" s="9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3"/>
      <c r="AV18" s="1"/>
    </row>
    <row r="19" spans="1:48" ht="14.45" customHeight="1">
      <c r="A19" s="1"/>
      <c r="B19" s="3"/>
      <c r="C19" s="14" t="s">
        <v>85</v>
      </c>
      <c r="D19" s="5"/>
      <c r="E19" s="5"/>
      <c r="F19" s="5"/>
      <c r="G19" s="6"/>
      <c r="H19" s="5"/>
      <c r="I19" s="5"/>
      <c r="J19" s="5"/>
      <c r="K19" s="5"/>
      <c r="L19" s="5"/>
      <c r="M19" s="29"/>
      <c r="N19" s="5"/>
      <c r="O19" s="5"/>
      <c r="P19" s="5"/>
      <c r="Q19" s="6"/>
      <c r="R19" s="5"/>
      <c r="S19" s="5"/>
      <c r="T19" s="5"/>
      <c r="U19" s="5"/>
      <c r="V19" s="5"/>
      <c r="W19" s="5"/>
      <c r="X19" s="5"/>
      <c r="Y19" s="5"/>
      <c r="Z19" s="5"/>
      <c r="AA19" s="11"/>
      <c r="AB19" s="5"/>
      <c r="AC19" s="5"/>
      <c r="AD19" s="5"/>
      <c r="AE19" s="6"/>
      <c r="AF19" s="6"/>
      <c r="AG19" s="6"/>
      <c r="AH19" s="6"/>
      <c r="AI19" s="6"/>
      <c r="AJ19" s="6"/>
      <c r="AK19" s="6"/>
      <c r="AL19" s="6"/>
      <c r="AM19" s="5"/>
      <c r="AN19" s="5"/>
      <c r="AO19" s="5"/>
      <c r="AP19" s="5"/>
      <c r="AQ19" s="5"/>
      <c r="AR19" s="5"/>
      <c r="AS19" s="5"/>
      <c r="AT19" s="5"/>
      <c r="AU19" s="3"/>
      <c r="AV19" s="1"/>
    </row>
    <row r="20" spans="1:48" ht="17.45" customHeight="1">
      <c r="A20" s="1"/>
      <c r="B20" s="3"/>
      <c r="C20" s="29"/>
      <c r="D20" s="5"/>
      <c r="E20" s="5"/>
      <c r="F20" s="5"/>
      <c r="G20" s="6"/>
      <c r="H20" s="5"/>
      <c r="I20" s="5"/>
      <c r="J20" s="5"/>
      <c r="K20" s="5"/>
      <c r="L20" s="5"/>
      <c r="M20" s="29"/>
      <c r="N20" s="5"/>
      <c r="O20" s="5"/>
      <c r="P20" s="5"/>
      <c r="Q20" s="6"/>
      <c r="R20" s="5"/>
      <c r="S20" s="5"/>
      <c r="T20" s="5"/>
      <c r="U20" s="5"/>
      <c r="V20" s="5"/>
      <c r="W20" s="5"/>
      <c r="X20" s="5"/>
      <c r="Y20" s="5"/>
      <c r="Z20" s="5"/>
      <c r="AA20" s="11"/>
      <c r="AB20" s="5"/>
      <c r="AC20" s="5"/>
      <c r="AD20" s="5"/>
      <c r="AE20" s="6"/>
      <c r="AF20" s="6"/>
      <c r="AG20" s="6"/>
      <c r="AH20" s="6"/>
      <c r="AI20" s="6"/>
      <c r="AJ20" s="6"/>
      <c r="AK20" s="6"/>
      <c r="AL20" s="6"/>
      <c r="AM20" s="5"/>
      <c r="AN20" s="5"/>
      <c r="AO20" s="5"/>
      <c r="AP20" s="5"/>
      <c r="AQ20" s="5"/>
      <c r="AR20" s="5"/>
      <c r="AS20" s="5"/>
      <c r="AT20" s="5"/>
      <c r="AU20" s="3"/>
      <c r="AV20" s="1"/>
    </row>
    <row r="21" spans="1:48" ht="14.45" customHeight="1">
      <c r="A21" s="1"/>
      <c r="B21" s="3"/>
      <c r="C21" s="12" t="s">
        <v>37</v>
      </c>
      <c r="D21" s="5"/>
      <c r="E21" s="5"/>
      <c r="F21" s="5"/>
      <c r="G21" s="7"/>
      <c r="H21" s="36"/>
      <c r="I21" s="37"/>
      <c r="J21" s="37"/>
      <c r="K21" s="38"/>
      <c r="L21" s="5" t="s">
        <v>30</v>
      </c>
      <c r="M21" s="5"/>
      <c r="N21" s="19"/>
      <c r="O21" s="19"/>
      <c r="P21" s="19"/>
      <c r="Q21" s="5"/>
      <c r="R21" s="36"/>
      <c r="S21" s="37"/>
      <c r="T21" s="37"/>
      <c r="U21" s="38"/>
      <c r="V21" s="5" t="s">
        <v>30</v>
      </c>
      <c r="W21" s="5"/>
      <c r="X21" s="5"/>
      <c r="Y21" s="5"/>
      <c r="Z21" s="5"/>
      <c r="AA21" s="11"/>
      <c r="AB21" s="5"/>
      <c r="AC21" s="5"/>
      <c r="AD21" s="5"/>
      <c r="AE21" s="6"/>
      <c r="AF21" s="6"/>
      <c r="AG21" s="6"/>
      <c r="AH21" s="6"/>
      <c r="AI21" s="6"/>
      <c r="AJ21" s="6"/>
      <c r="AK21" s="6"/>
      <c r="AL21" s="6"/>
      <c r="AM21" s="5"/>
      <c r="AN21" s="5"/>
      <c r="AO21" s="5"/>
      <c r="AP21" s="5"/>
      <c r="AQ21" s="5"/>
      <c r="AR21" s="5"/>
      <c r="AS21" s="5"/>
      <c r="AT21" s="5"/>
      <c r="AU21" s="3"/>
      <c r="AV21" s="1"/>
    </row>
    <row r="22" spans="1:48" ht="20.45" customHeight="1">
      <c r="A22" s="1"/>
      <c r="B22" s="3"/>
      <c r="C22" s="12"/>
      <c r="D22" s="5"/>
      <c r="E22" s="5"/>
      <c r="F22" s="5"/>
      <c r="G22" s="7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11"/>
      <c r="AB22" s="5"/>
      <c r="AC22" s="5"/>
      <c r="AD22" s="5"/>
      <c r="AE22" s="6"/>
      <c r="AF22" s="6"/>
      <c r="AG22" s="6"/>
      <c r="AH22" s="6"/>
      <c r="AI22" s="6"/>
      <c r="AJ22" s="6"/>
      <c r="AK22" s="6"/>
      <c r="AL22" s="6"/>
      <c r="AM22" s="5"/>
      <c r="AN22" s="5"/>
      <c r="AO22" s="5"/>
      <c r="AP22" s="5"/>
      <c r="AQ22" s="5"/>
      <c r="AR22" s="5"/>
      <c r="AS22" s="5"/>
      <c r="AT22" s="5"/>
      <c r="AU22" s="3"/>
      <c r="AV22" s="1"/>
    </row>
    <row r="23" spans="1:48" ht="14.45" customHeight="1">
      <c r="A23" s="1"/>
      <c r="B23" s="3"/>
      <c r="C23" s="14" t="s">
        <v>98</v>
      </c>
      <c r="D23" s="5"/>
      <c r="E23" s="5"/>
      <c r="F23" s="5"/>
      <c r="G23" s="6"/>
      <c r="H23" s="5"/>
      <c r="I23" s="5"/>
      <c r="J23" s="5"/>
      <c r="K23" s="5"/>
      <c r="L23" s="5"/>
      <c r="M23" s="29"/>
      <c r="N23" s="5"/>
      <c r="O23" s="5"/>
      <c r="P23" s="5"/>
      <c r="Q23" s="6"/>
      <c r="R23" s="5"/>
      <c r="S23" s="5"/>
      <c r="T23" s="5"/>
      <c r="U23" s="5"/>
      <c r="V23" s="5"/>
      <c r="W23" s="5"/>
      <c r="X23" s="5"/>
      <c r="Y23" s="5"/>
      <c r="Z23" s="5"/>
      <c r="AA23" s="11"/>
      <c r="AB23" s="5"/>
      <c r="AC23" s="5"/>
      <c r="AD23" s="5"/>
      <c r="AE23" s="6"/>
      <c r="AF23" s="6"/>
      <c r="AG23" s="6"/>
      <c r="AH23" s="6"/>
      <c r="AI23" s="6"/>
      <c r="AJ23" s="6"/>
      <c r="AK23" s="6"/>
      <c r="AL23" s="6"/>
      <c r="AM23" s="5"/>
      <c r="AN23" s="5"/>
      <c r="AO23" s="5"/>
      <c r="AP23" s="5"/>
      <c r="AQ23" s="5"/>
      <c r="AR23" s="5"/>
      <c r="AS23" s="5"/>
      <c r="AT23" s="5"/>
      <c r="AU23" s="3"/>
      <c r="AV23" s="1"/>
    </row>
    <row r="24" spans="1:48" ht="6" customHeight="1">
      <c r="A24" s="1"/>
      <c r="B24" s="3"/>
      <c r="C24" s="5"/>
      <c r="D24" s="5"/>
      <c r="E24" s="5"/>
      <c r="F24" s="5"/>
      <c r="G24" s="6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3"/>
      <c r="AV24" s="1"/>
    </row>
    <row r="25" spans="1:48" hidden="1">
      <c r="A25" s="1"/>
      <c r="B25" s="3"/>
      <c r="C25" s="16" t="s">
        <v>57</v>
      </c>
      <c r="D25" s="5"/>
      <c r="E25" s="5"/>
      <c r="F25" s="5"/>
      <c r="G25" s="6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6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3"/>
      <c r="AV25" s="1"/>
    </row>
    <row r="26" spans="1:48" hidden="1">
      <c r="A26" s="1"/>
      <c r="B26" s="3"/>
      <c r="C26" s="5"/>
      <c r="D26" s="5"/>
      <c r="E26" s="5"/>
      <c r="F26" s="5"/>
      <c r="G26" s="6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3"/>
      <c r="AV26" s="1"/>
    </row>
    <row r="27" spans="1:48" ht="14.45" customHeight="1">
      <c r="A27" s="1"/>
      <c r="B27" s="3"/>
      <c r="C27" s="12" t="s">
        <v>31</v>
      </c>
      <c r="D27" s="5"/>
      <c r="E27" s="5"/>
      <c r="F27" s="5"/>
      <c r="G27" s="7"/>
      <c r="H27" s="55"/>
      <c r="I27" s="56"/>
      <c r="J27" s="56"/>
      <c r="K27" s="57"/>
      <c r="L27" s="5" t="s">
        <v>30</v>
      </c>
      <c r="M27" s="13"/>
      <c r="N27" s="5"/>
      <c r="O27" s="5"/>
      <c r="P27" s="5"/>
      <c r="Q27" s="12" t="s">
        <v>35</v>
      </c>
      <c r="R27" s="5"/>
      <c r="S27" s="5"/>
      <c r="T27" s="5"/>
      <c r="U27" s="5"/>
      <c r="V27" s="55"/>
      <c r="W27" s="56"/>
      <c r="X27" s="56"/>
      <c r="Y27" s="57"/>
      <c r="Z27" s="5" t="s">
        <v>30</v>
      </c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3"/>
      <c r="AV27" s="1"/>
    </row>
    <row r="28" spans="1:48" ht="3" customHeight="1">
      <c r="A28" s="1"/>
      <c r="B28" s="3"/>
      <c r="C28" s="13"/>
      <c r="D28" s="5"/>
      <c r="E28" s="5"/>
      <c r="F28" s="5"/>
      <c r="G28" s="6"/>
      <c r="H28" s="5"/>
      <c r="I28" s="5"/>
      <c r="J28" s="5"/>
      <c r="K28" s="5"/>
      <c r="L28" s="5"/>
      <c r="M28" s="13"/>
      <c r="N28" s="53" t="str">
        <f>IF(H33=V33,"=","≠")</f>
        <v>=</v>
      </c>
      <c r="O28" s="54"/>
      <c r="P28" s="54"/>
      <c r="Q28" s="6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3"/>
      <c r="AV28" s="1"/>
    </row>
    <row r="29" spans="1:48" ht="14.45" customHeight="1">
      <c r="A29" s="1"/>
      <c r="B29" s="3"/>
      <c r="C29" s="12" t="s">
        <v>32</v>
      </c>
      <c r="D29" s="5"/>
      <c r="E29" s="5"/>
      <c r="F29" s="5"/>
      <c r="G29" s="7"/>
      <c r="H29" s="55"/>
      <c r="I29" s="56"/>
      <c r="J29" s="56"/>
      <c r="K29" s="57"/>
      <c r="L29" s="5" t="s">
        <v>30</v>
      </c>
      <c r="M29" s="13"/>
      <c r="N29" s="54"/>
      <c r="O29" s="54"/>
      <c r="P29" s="54"/>
      <c r="Q29" s="12" t="s">
        <v>36</v>
      </c>
      <c r="R29" s="5"/>
      <c r="S29" s="5"/>
      <c r="T29" s="5"/>
      <c r="U29" s="5"/>
      <c r="V29" s="55"/>
      <c r="W29" s="56"/>
      <c r="X29" s="56"/>
      <c r="Y29" s="57"/>
      <c r="Z29" s="5" t="s">
        <v>30</v>
      </c>
      <c r="AA29" s="11"/>
      <c r="AB29" s="11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3"/>
      <c r="AV29" s="1"/>
    </row>
    <row r="30" spans="1:48" ht="3" customHeight="1">
      <c r="A30" s="1"/>
      <c r="B30" s="3"/>
      <c r="C30" s="13"/>
      <c r="D30" s="5"/>
      <c r="E30" s="5"/>
      <c r="F30" s="5"/>
      <c r="G30" s="6"/>
      <c r="H30" s="5"/>
      <c r="I30" s="5"/>
      <c r="J30" s="5"/>
      <c r="K30" s="5"/>
      <c r="L30" s="5"/>
      <c r="M30" s="13"/>
      <c r="N30" s="54"/>
      <c r="O30" s="54"/>
      <c r="P30" s="54"/>
      <c r="Q30" s="6"/>
      <c r="R30" s="5"/>
      <c r="S30" s="5"/>
      <c r="T30" s="5"/>
      <c r="U30" s="5"/>
      <c r="V30" s="5"/>
      <c r="W30" s="5"/>
      <c r="X30" s="5"/>
      <c r="Y30" s="5"/>
      <c r="Z30" s="5"/>
      <c r="AA30" s="11"/>
      <c r="AB30" s="11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3"/>
      <c r="AV30" s="1"/>
    </row>
    <row r="31" spans="1:48" ht="14.45" customHeight="1">
      <c r="A31" s="1"/>
      <c r="B31" s="3"/>
      <c r="C31" s="12" t="s">
        <v>33</v>
      </c>
      <c r="D31" s="5"/>
      <c r="E31" s="5"/>
      <c r="F31" s="5"/>
      <c r="G31" s="7"/>
      <c r="H31" s="55"/>
      <c r="I31" s="56"/>
      <c r="J31" s="56"/>
      <c r="K31" s="57"/>
      <c r="L31" s="5" t="s">
        <v>30</v>
      </c>
      <c r="M31" s="13"/>
      <c r="N31" s="54"/>
      <c r="O31" s="54"/>
      <c r="P31" s="54"/>
      <c r="Q31" s="7"/>
      <c r="R31" s="5"/>
      <c r="S31" s="5"/>
      <c r="T31" s="5"/>
      <c r="U31" s="5"/>
      <c r="V31" s="5"/>
      <c r="W31" s="5"/>
      <c r="X31" s="5"/>
      <c r="Y31" s="5"/>
      <c r="Z31" s="7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3"/>
      <c r="AV31" s="1"/>
    </row>
    <row r="32" spans="1:48" ht="3" customHeight="1">
      <c r="A32" s="1"/>
      <c r="B32" s="3"/>
      <c r="C32" s="5"/>
      <c r="D32" s="5"/>
      <c r="E32" s="5"/>
      <c r="F32" s="5"/>
      <c r="G32" s="6"/>
      <c r="H32" s="5"/>
      <c r="I32" s="5"/>
      <c r="J32" s="5"/>
      <c r="K32" s="5"/>
      <c r="L32" s="5"/>
      <c r="M32" s="13"/>
      <c r="N32" s="5"/>
      <c r="O32" s="5"/>
      <c r="P32" s="5"/>
      <c r="Q32" s="6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3"/>
      <c r="AV32" s="1"/>
    </row>
    <row r="33" spans="1:48" ht="14.45" customHeight="1">
      <c r="A33" s="1"/>
      <c r="B33" s="3"/>
      <c r="C33" s="14" t="s">
        <v>34</v>
      </c>
      <c r="D33" s="5"/>
      <c r="E33" s="5"/>
      <c r="F33" s="5"/>
      <c r="G33" s="8"/>
      <c r="H33" s="42">
        <f>H27+H29+H31</f>
        <v>0</v>
      </c>
      <c r="I33" s="43"/>
      <c r="J33" s="43"/>
      <c r="K33" s="44"/>
      <c r="L33" s="5" t="s">
        <v>30</v>
      </c>
      <c r="M33" s="15"/>
      <c r="N33" s="5"/>
      <c r="O33" s="5"/>
      <c r="P33" s="5"/>
      <c r="Q33" s="14" t="s">
        <v>34</v>
      </c>
      <c r="R33" s="5"/>
      <c r="S33" s="5"/>
      <c r="T33" s="5"/>
      <c r="U33" s="5"/>
      <c r="V33" s="42">
        <f>V27+V29</f>
        <v>0</v>
      </c>
      <c r="W33" s="43"/>
      <c r="X33" s="43"/>
      <c r="Y33" s="44"/>
      <c r="Z33" s="5" t="s">
        <v>30</v>
      </c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3"/>
      <c r="AV33" s="1"/>
    </row>
    <row r="34" spans="1:48" ht="14.45" customHeight="1">
      <c r="A34" s="1"/>
      <c r="B34" s="3"/>
      <c r="C34" s="12"/>
      <c r="D34" s="5"/>
      <c r="E34" s="5"/>
      <c r="F34" s="5"/>
      <c r="G34" s="7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3"/>
      <c r="AV34" s="1"/>
    </row>
    <row r="35" spans="1:48" ht="10.9" customHeight="1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1"/>
    </row>
    <row r="36" spans="1:48" ht="18.600000000000001" customHeight="1">
      <c r="A36" s="1"/>
      <c r="B36" s="9"/>
      <c r="C36" s="10" t="s">
        <v>39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1"/>
    </row>
    <row r="37" spans="1:48" ht="7.9" customHeight="1">
      <c r="A37" s="1"/>
      <c r="B37" s="3"/>
      <c r="C37" s="5"/>
      <c r="D37" s="5"/>
      <c r="E37" s="5"/>
      <c r="F37" s="5"/>
      <c r="G37" s="6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3"/>
      <c r="AV37" s="1"/>
    </row>
    <row r="38" spans="1:48" hidden="1">
      <c r="A38" s="1"/>
      <c r="B38" s="3"/>
      <c r="C38" s="16" t="s">
        <v>56</v>
      </c>
      <c r="D38" s="5"/>
      <c r="E38" s="5"/>
      <c r="F38" s="5"/>
      <c r="G38" s="6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6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3"/>
      <c r="AV38" s="1"/>
    </row>
    <row r="39" spans="1:48" hidden="1">
      <c r="A39" s="1"/>
      <c r="B39" s="3"/>
      <c r="C39" s="5"/>
      <c r="D39" s="5"/>
      <c r="E39" s="5"/>
      <c r="F39" s="5"/>
      <c r="G39" s="6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3"/>
      <c r="AV39" s="1"/>
    </row>
    <row r="40" spans="1:48" ht="14.45" customHeight="1">
      <c r="A40" s="1"/>
      <c r="B40" s="3"/>
      <c r="C40" s="12" t="s">
        <v>31</v>
      </c>
      <c r="D40" s="5"/>
      <c r="E40" s="5"/>
      <c r="F40" s="5"/>
      <c r="G40" s="7"/>
      <c r="H40" s="36"/>
      <c r="I40" s="37"/>
      <c r="J40" s="37"/>
      <c r="K40" s="38"/>
      <c r="L40" s="5" t="s">
        <v>30</v>
      </c>
      <c r="M40" s="13"/>
      <c r="N40" s="5"/>
      <c r="O40" s="5"/>
      <c r="P40" s="5"/>
      <c r="Q40" s="12" t="s">
        <v>35</v>
      </c>
      <c r="R40" s="5"/>
      <c r="S40" s="5"/>
      <c r="T40" s="5"/>
      <c r="U40" s="5"/>
      <c r="V40" s="36"/>
      <c r="W40" s="37"/>
      <c r="X40" s="37"/>
      <c r="Y40" s="38"/>
      <c r="Z40" s="5" t="s">
        <v>30</v>
      </c>
      <c r="AA40" s="5"/>
      <c r="AB40" s="5"/>
      <c r="AC40" s="5"/>
      <c r="AD40" s="5"/>
      <c r="AE40" s="12" t="s">
        <v>38</v>
      </c>
      <c r="AF40" s="12"/>
      <c r="AG40" s="12"/>
      <c r="AH40" s="12"/>
      <c r="AI40" s="12"/>
      <c r="AJ40" s="12"/>
      <c r="AK40" s="12"/>
      <c r="AL40" s="12"/>
      <c r="AM40" s="5"/>
      <c r="AN40" s="5"/>
      <c r="AO40" s="36"/>
      <c r="AP40" s="37"/>
      <c r="AQ40" s="37"/>
      <c r="AR40" s="38"/>
      <c r="AS40" s="5" t="s">
        <v>30</v>
      </c>
      <c r="AT40" s="5"/>
      <c r="AU40" s="3"/>
      <c r="AV40" s="1"/>
    </row>
    <row r="41" spans="1:48" ht="3" customHeight="1">
      <c r="A41" s="1"/>
      <c r="B41" s="3"/>
      <c r="C41" s="13"/>
      <c r="D41" s="5"/>
      <c r="E41" s="5"/>
      <c r="F41" s="5"/>
      <c r="G41" s="6"/>
      <c r="H41" s="5"/>
      <c r="I41" s="5"/>
      <c r="J41" s="5"/>
      <c r="K41" s="5"/>
      <c r="L41" s="5"/>
      <c r="M41" s="13"/>
      <c r="N41" s="53" t="str">
        <f>IF(H48=V48,"=","≠")</f>
        <v>=</v>
      </c>
      <c r="O41" s="54"/>
      <c r="P41" s="54"/>
      <c r="Q41" s="6"/>
      <c r="R41" s="5"/>
      <c r="S41" s="5"/>
      <c r="T41" s="5"/>
      <c r="U41" s="5"/>
      <c r="V41" s="5"/>
      <c r="W41" s="5"/>
      <c r="X41" s="5"/>
      <c r="Y41" s="5"/>
      <c r="Z41" s="5"/>
      <c r="AA41" s="5"/>
      <c r="AB41" s="53" t="str">
        <f>IF(V48=AO48,"=","≠")</f>
        <v>=</v>
      </c>
      <c r="AC41" s="54"/>
      <c r="AD41" s="54"/>
      <c r="AE41" s="6"/>
      <c r="AF41" s="6"/>
      <c r="AG41" s="6"/>
      <c r="AH41" s="6"/>
      <c r="AI41" s="6"/>
      <c r="AJ41" s="6"/>
      <c r="AK41" s="6"/>
      <c r="AL41" s="6"/>
      <c r="AM41" s="5"/>
      <c r="AN41" s="5"/>
      <c r="AO41" s="5"/>
      <c r="AP41" s="5"/>
      <c r="AQ41" s="5"/>
      <c r="AR41" s="5"/>
      <c r="AS41" s="5"/>
      <c r="AT41" s="5"/>
      <c r="AU41" s="3"/>
      <c r="AV41" s="1"/>
    </row>
    <row r="42" spans="1:48" ht="14.45" customHeight="1">
      <c r="A42" s="1"/>
      <c r="B42" s="3"/>
      <c r="C42" s="12" t="s">
        <v>32</v>
      </c>
      <c r="D42" s="5"/>
      <c r="E42" s="5"/>
      <c r="F42" s="5"/>
      <c r="G42" s="7"/>
      <c r="H42" s="36"/>
      <c r="I42" s="37"/>
      <c r="J42" s="37"/>
      <c r="K42" s="38"/>
      <c r="L42" s="5" t="s">
        <v>30</v>
      </c>
      <c r="M42" s="13"/>
      <c r="N42" s="54"/>
      <c r="O42" s="54"/>
      <c r="P42" s="54"/>
      <c r="Q42" s="12" t="s">
        <v>36</v>
      </c>
      <c r="R42" s="5"/>
      <c r="S42" s="5"/>
      <c r="T42" s="5"/>
      <c r="U42" s="5"/>
      <c r="V42" s="36"/>
      <c r="W42" s="37"/>
      <c r="X42" s="37"/>
      <c r="Y42" s="38"/>
      <c r="Z42" s="5" t="s">
        <v>30</v>
      </c>
      <c r="AA42" s="11"/>
      <c r="AB42" s="54"/>
      <c r="AC42" s="54"/>
      <c r="AD42" s="54"/>
      <c r="AE42" s="12" t="s">
        <v>59</v>
      </c>
      <c r="AF42" s="12"/>
      <c r="AG42" s="12"/>
      <c r="AH42" s="12"/>
      <c r="AI42" s="12"/>
      <c r="AJ42" s="12"/>
      <c r="AK42" s="12"/>
      <c r="AL42" s="12"/>
      <c r="AM42" s="5"/>
      <c r="AN42" s="5"/>
      <c r="AO42" s="36"/>
      <c r="AP42" s="37"/>
      <c r="AQ42" s="37"/>
      <c r="AR42" s="38"/>
      <c r="AS42" s="5" t="s">
        <v>30</v>
      </c>
      <c r="AT42" s="5"/>
      <c r="AU42" s="3"/>
      <c r="AV42" s="1"/>
    </row>
    <row r="43" spans="1:48" ht="3" customHeight="1">
      <c r="A43" s="1"/>
      <c r="B43" s="3"/>
      <c r="C43" s="13"/>
      <c r="D43" s="5"/>
      <c r="E43" s="5"/>
      <c r="F43" s="5"/>
      <c r="G43" s="6"/>
      <c r="H43" s="5"/>
      <c r="I43" s="5"/>
      <c r="J43" s="5"/>
      <c r="K43" s="5"/>
      <c r="L43" s="5"/>
      <c r="M43" s="13"/>
      <c r="N43" s="54"/>
      <c r="O43" s="54"/>
      <c r="P43" s="54"/>
      <c r="Q43" s="6"/>
      <c r="R43" s="5"/>
      <c r="S43" s="5"/>
      <c r="T43" s="5"/>
      <c r="U43" s="5"/>
      <c r="V43" s="5"/>
      <c r="W43" s="5"/>
      <c r="X43" s="5"/>
      <c r="Y43" s="5"/>
      <c r="Z43" s="5"/>
      <c r="AA43" s="11"/>
      <c r="AB43" s="54"/>
      <c r="AC43" s="54"/>
      <c r="AD43" s="54"/>
      <c r="AE43" s="6"/>
      <c r="AF43" s="6"/>
      <c r="AG43" s="6"/>
      <c r="AH43" s="6"/>
      <c r="AI43" s="6"/>
      <c r="AJ43" s="6"/>
      <c r="AK43" s="6"/>
      <c r="AL43" s="6"/>
      <c r="AM43" s="5"/>
      <c r="AN43" s="5"/>
      <c r="AO43" s="5"/>
      <c r="AP43" s="5"/>
      <c r="AQ43" s="5"/>
      <c r="AR43" s="5"/>
      <c r="AS43" s="5"/>
      <c r="AT43" s="5"/>
      <c r="AU43" s="3"/>
      <c r="AV43" s="1"/>
    </row>
    <row r="44" spans="1:48" ht="14.45" customHeight="1">
      <c r="A44" s="1"/>
      <c r="B44" s="3"/>
      <c r="C44" s="12" t="s">
        <v>33</v>
      </c>
      <c r="D44" s="5"/>
      <c r="E44" s="5"/>
      <c r="F44" s="5"/>
      <c r="G44" s="7"/>
      <c r="H44" s="36"/>
      <c r="I44" s="37"/>
      <c r="J44" s="37"/>
      <c r="K44" s="38"/>
      <c r="L44" s="5" t="s">
        <v>30</v>
      </c>
      <c r="M44" s="13"/>
      <c r="N44" s="54"/>
      <c r="O44" s="54"/>
      <c r="P44" s="54"/>
      <c r="Q44" s="7"/>
      <c r="R44" s="5"/>
      <c r="S44" s="5"/>
      <c r="T44" s="5"/>
      <c r="U44" s="5"/>
      <c r="V44" s="5"/>
      <c r="W44" s="5"/>
      <c r="X44" s="5"/>
      <c r="Y44" s="5"/>
      <c r="Z44" s="7"/>
      <c r="AA44" s="5"/>
      <c r="AB44" s="54"/>
      <c r="AC44" s="54"/>
      <c r="AD44" s="54"/>
      <c r="AE44" s="12" t="s">
        <v>82</v>
      </c>
      <c r="AF44" s="12"/>
      <c r="AG44" s="12"/>
      <c r="AH44" s="12"/>
      <c r="AI44" s="12"/>
      <c r="AJ44" s="12"/>
      <c r="AK44" s="12"/>
      <c r="AL44" s="12"/>
      <c r="AM44" s="5"/>
      <c r="AN44" s="5"/>
      <c r="AO44" s="36"/>
      <c r="AP44" s="37"/>
      <c r="AQ44" s="37"/>
      <c r="AR44" s="38"/>
      <c r="AS44" s="5" t="s">
        <v>30</v>
      </c>
      <c r="AT44" s="7"/>
      <c r="AU44" s="3"/>
      <c r="AV44" s="1"/>
    </row>
    <row r="45" spans="1:48" ht="3" customHeight="1">
      <c r="A45" s="1"/>
      <c r="B45" s="3"/>
      <c r="C45" s="5"/>
      <c r="D45" s="5"/>
      <c r="E45" s="5"/>
      <c r="F45" s="5"/>
      <c r="G45" s="6"/>
      <c r="H45" s="5"/>
      <c r="I45" s="5"/>
      <c r="J45" s="5"/>
      <c r="K45" s="5"/>
      <c r="L45" s="5"/>
      <c r="M45" s="13"/>
      <c r="N45" s="5"/>
      <c r="O45" s="5"/>
      <c r="P45" s="5"/>
      <c r="Q45" s="6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6"/>
      <c r="AF45" s="6"/>
      <c r="AG45" s="6"/>
      <c r="AH45" s="6"/>
      <c r="AI45" s="6"/>
      <c r="AJ45" s="6"/>
      <c r="AK45" s="6"/>
      <c r="AL45" s="6"/>
      <c r="AM45" s="5"/>
      <c r="AN45" s="5"/>
      <c r="AO45" s="5"/>
      <c r="AP45" s="5"/>
      <c r="AQ45" s="5"/>
      <c r="AR45" s="5"/>
      <c r="AS45" s="5"/>
      <c r="AT45" s="5"/>
      <c r="AU45" s="3"/>
      <c r="AV45" s="1"/>
    </row>
    <row r="46" spans="1:48" ht="14.45" customHeight="1">
      <c r="A46" s="1"/>
      <c r="B46" s="3"/>
      <c r="C46" s="5"/>
      <c r="D46" s="5"/>
      <c r="E46" s="5"/>
      <c r="F46" s="5"/>
      <c r="G46" s="5"/>
      <c r="H46" s="5"/>
      <c r="I46" s="5"/>
      <c r="J46" s="5"/>
      <c r="K46" s="5"/>
      <c r="L46" s="5"/>
      <c r="M46" s="22"/>
      <c r="N46" s="5"/>
      <c r="O46" s="5"/>
      <c r="P46" s="5"/>
      <c r="Q46" s="7"/>
      <c r="R46" s="5"/>
      <c r="S46" s="5"/>
      <c r="T46" s="5"/>
      <c r="U46" s="5"/>
      <c r="V46" s="5"/>
      <c r="W46" s="5"/>
      <c r="X46" s="5"/>
      <c r="Y46" s="5"/>
      <c r="Z46" s="7"/>
      <c r="AA46" s="5"/>
      <c r="AB46" s="5"/>
      <c r="AC46" s="5"/>
      <c r="AD46" s="5"/>
      <c r="AE46" s="12" t="s">
        <v>40</v>
      </c>
      <c r="AF46" s="12"/>
      <c r="AG46" s="12"/>
      <c r="AH46" s="12"/>
      <c r="AI46" s="12"/>
      <c r="AJ46" s="12"/>
      <c r="AK46" s="12"/>
      <c r="AL46" s="12"/>
      <c r="AM46" s="5"/>
      <c r="AN46" s="5"/>
      <c r="AO46" s="36"/>
      <c r="AP46" s="37"/>
      <c r="AQ46" s="37"/>
      <c r="AR46" s="38"/>
      <c r="AS46" s="5" t="s">
        <v>30</v>
      </c>
      <c r="AT46" s="7"/>
      <c r="AU46" s="3"/>
      <c r="AV46" s="1"/>
    </row>
    <row r="47" spans="1:48" ht="3" customHeight="1">
      <c r="A47" s="1"/>
      <c r="B47" s="3"/>
      <c r="C47" s="5"/>
      <c r="D47" s="5"/>
      <c r="E47" s="5"/>
      <c r="F47" s="5"/>
      <c r="G47" s="6"/>
      <c r="H47" s="5"/>
      <c r="I47" s="5"/>
      <c r="J47" s="5"/>
      <c r="K47" s="5"/>
      <c r="L47" s="5"/>
      <c r="M47" s="22"/>
      <c r="N47" s="5"/>
      <c r="O47" s="5"/>
      <c r="P47" s="5"/>
      <c r="Q47" s="6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6"/>
      <c r="AF47" s="6"/>
      <c r="AG47" s="6"/>
      <c r="AH47" s="6"/>
      <c r="AI47" s="6"/>
      <c r="AJ47" s="6"/>
      <c r="AK47" s="6"/>
      <c r="AL47" s="6"/>
      <c r="AM47" s="5"/>
      <c r="AN47" s="5"/>
      <c r="AO47" s="5"/>
      <c r="AP47" s="5"/>
      <c r="AQ47" s="5"/>
      <c r="AR47" s="5"/>
      <c r="AS47" s="5"/>
      <c r="AT47" s="5"/>
      <c r="AU47" s="3"/>
      <c r="AV47" s="1"/>
    </row>
    <row r="48" spans="1:48" ht="14.45" customHeight="1">
      <c r="A48" s="1"/>
      <c r="B48" s="3"/>
      <c r="C48" s="14" t="s">
        <v>34</v>
      </c>
      <c r="D48" s="5"/>
      <c r="E48" s="5"/>
      <c r="F48" s="5"/>
      <c r="G48" s="8"/>
      <c r="H48" s="42">
        <f>H40+H42+H44</f>
        <v>0</v>
      </c>
      <c r="I48" s="43"/>
      <c r="J48" s="43"/>
      <c r="K48" s="44"/>
      <c r="L48" s="5" t="s">
        <v>30</v>
      </c>
      <c r="M48" s="15"/>
      <c r="N48" s="5"/>
      <c r="O48" s="5"/>
      <c r="P48" s="5"/>
      <c r="Q48" s="14" t="s">
        <v>34</v>
      </c>
      <c r="R48" s="5"/>
      <c r="S48" s="5"/>
      <c r="T48" s="5"/>
      <c r="U48" s="5"/>
      <c r="V48" s="42">
        <f>V40+V42</f>
        <v>0</v>
      </c>
      <c r="W48" s="43"/>
      <c r="X48" s="43"/>
      <c r="Y48" s="44"/>
      <c r="Z48" s="5" t="s">
        <v>30</v>
      </c>
      <c r="AA48" s="5"/>
      <c r="AB48" s="5"/>
      <c r="AC48" s="5"/>
      <c r="AD48" s="5"/>
      <c r="AE48" s="14" t="s">
        <v>34</v>
      </c>
      <c r="AF48" s="14"/>
      <c r="AG48" s="14"/>
      <c r="AH48" s="14"/>
      <c r="AI48" s="14"/>
      <c r="AJ48" s="14"/>
      <c r="AK48" s="14"/>
      <c r="AL48" s="14"/>
      <c r="AM48" s="5"/>
      <c r="AN48" s="5"/>
      <c r="AO48" s="42">
        <f>AO40+AO42+AO44+AO46</f>
        <v>0</v>
      </c>
      <c r="AP48" s="43"/>
      <c r="AQ48" s="43"/>
      <c r="AR48" s="44"/>
      <c r="AS48" s="5" t="s">
        <v>30</v>
      </c>
      <c r="AT48" s="5"/>
      <c r="AU48" s="3"/>
      <c r="AV48" s="1"/>
    </row>
    <row r="49" spans="1:50" ht="20.45" customHeight="1">
      <c r="A49" s="1"/>
      <c r="B49" s="3"/>
      <c r="C49" s="12"/>
      <c r="D49" s="5"/>
      <c r="E49" s="5"/>
      <c r="F49" s="5"/>
      <c r="G49" s="7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30" t="s">
        <v>83</v>
      </c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3"/>
      <c r="AV49" s="1"/>
    </row>
    <row r="50" spans="1:50" ht="0.6" customHeight="1">
      <c r="A50" s="1"/>
      <c r="B50" s="3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28"/>
      <c r="AL50" s="5"/>
      <c r="AM50" s="5"/>
      <c r="AN50" s="5"/>
      <c r="AO50" s="5"/>
      <c r="AP50" s="5"/>
      <c r="AQ50" s="5"/>
      <c r="AR50" s="5"/>
      <c r="AS50" s="5"/>
      <c r="AT50" s="5"/>
      <c r="AU50" s="3"/>
      <c r="AV50" s="1"/>
    </row>
    <row r="51" spans="1:50" ht="10.9" customHeight="1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1"/>
    </row>
    <row r="52" spans="1:50" ht="14.45" customHeight="1">
      <c r="A52" s="1"/>
      <c r="B52" s="9"/>
      <c r="C52" s="10" t="s">
        <v>52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1"/>
    </row>
    <row r="53" spans="1:50" ht="9" customHeight="1">
      <c r="A53" s="1"/>
      <c r="B53" s="3"/>
      <c r="C53" s="5"/>
      <c r="D53" s="5"/>
      <c r="E53" s="5"/>
      <c r="F53" s="5"/>
      <c r="G53" s="6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3"/>
      <c r="AV53" s="1"/>
    </row>
    <row r="54" spans="1:50" ht="14.45" customHeight="1">
      <c r="A54" s="1"/>
      <c r="B54" s="3"/>
      <c r="C54" s="16" t="s">
        <v>53</v>
      </c>
      <c r="D54" s="5"/>
      <c r="E54" s="5"/>
      <c r="F54" s="5"/>
      <c r="G54" s="6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6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3"/>
      <c r="AV54" s="1"/>
    </row>
    <row r="55" spans="1:50" ht="14.45" customHeight="1">
      <c r="A55" s="1"/>
      <c r="B55" s="3"/>
      <c r="C55" s="14" t="s">
        <v>54</v>
      </c>
      <c r="D55" s="5"/>
      <c r="E55" s="5"/>
      <c r="F55" s="5"/>
      <c r="G55" s="6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3"/>
      <c r="AV55" s="1"/>
    </row>
    <row r="56" spans="1:50" ht="14.45" customHeight="1">
      <c r="A56" s="1"/>
      <c r="B56" s="3"/>
      <c r="C56" s="5"/>
      <c r="D56" s="5" t="s">
        <v>42</v>
      </c>
      <c r="E56" s="5"/>
      <c r="F56" s="5"/>
      <c r="G56" s="5" t="s">
        <v>41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3"/>
      <c r="AV56" s="1"/>
      <c r="AX56" s="20">
        <v>1</v>
      </c>
    </row>
    <row r="57" spans="1:50" ht="14.45" customHeight="1">
      <c r="A57" s="1"/>
      <c r="B57" s="3"/>
      <c r="C57" s="13"/>
      <c r="D57" s="5"/>
      <c r="E57" s="5"/>
      <c r="F57" s="5"/>
      <c r="G57" s="6"/>
      <c r="H57" s="5"/>
      <c r="I57" s="5"/>
      <c r="J57" s="5"/>
      <c r="K57" s="5"/>
      <c r="L57" s="5"/>
      <c r="M57" s="13"/>
      <c r="N57" s="5"/>
      <c r="O57" s="5"/>
      <c r="P57" s="5"/>
      <c r="Q57" s="6"/>
      <c r="R57" s="5"/>
      <c r="S57" s="5"/>
      <c r="T57" s="5"/>
      <c r="U57" s="5"/>
      <c r="V57" s="5"/>
      <c r="W57" s="5"/>
      <c r="X57" s="5"/>
      <c r="Y57" s="5"/>
      <c r="Z57" s="5"/>
      <c r="AA57" s="11"/>
      <c r="AB57" s="5"/>
      <c r="AC57" s="5"/>
      <c r="AD57" s="5"/>
      <c r="AE57" s="6"/>
      <c r="AF57" s="6"/>
      <c r="AG57" s="6"/>
      <c r="AH57" s="6"/>
      <c r="AI57" s="6"/>
      <c r="AJ57" s="6"/>
      <c r="AK57" s="6"/>
      <c r="AL57" s="6"/>
      <c r="AM57" s="5"/>
      <c r="AN57" s="5"/>
      <c r="AO57" s="5"/>
      <c r="AP57" s="5"/>
      <c r="AQ57" s="5"/>
      <c r="AR57" s="5"/>
      <c r="AS57" s="5"/>
      <c r="AT57" s="5"/>
      <c r="AU57" s="3"/>
      <c r="AV57" s="1"/>
    </row>
    <row r="58" spans="1:50" ht="14.45" customHeight="1">
      <c r="A58" s="1"/>
      <c r="B58" s="3"/>
      <c r="C58" s="14" t="s">
        <v>61</v>
      </c>
      <c r="D58" s="5"/>
      <c r="E58" s="5"/>
      <c r="F58" s="5"/>
      <c r="G58" s="6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3"/>
      <c r="AV58" s="1"/>
      <c r="AX58" s="17" t="str">
        <f>IF(AX56&lt;&gt;1,"jó",IF(OR(H59="",H61="",H64=""),"rossz","jó"))</f>
        <v>rossz</v>
      </c>
    </row>
    <row r="59" spans="1:50" ht="14.45" customHeight="1">
      <c r="A59" s="1"/>
      <c r="B59" s="3"/>
      <c r="C59" s="12" t="s">
        <v>32</v>
      </c>
      <c r="D59" s="5"/>
      <c r="E59" s="5"/>
      <c r="F59" s="5"/>
      <c r="G59" s="7"/>
      <c r="H59" s="36"/>
      <c r="I59" s="37"/>
      <c r="J59" s="37"/>
      <c r="K59" s="38"/>
      <c r="L59" s="5" t="s">
        <v>30</v>
      </c>
      <c r="M59" s="12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3"/>
      <c r="AV59" s="1"/>
    </row>
    <row r="60" spans="1:50" ht="3" customHeight="1">
      <c r="A60" s="1"/>
      <c r="B60" s="3"/>
      <c r="C60" s="13"/>
      <c r="D60" s="5"/>
      <c r="E60" s="5"/>
      <c r="F60" s="5"/>
      <c r="G60" s="6"/>
      <c r="H60" s="5"/>
      <c r="I60" s="5"/>
      <c r="J60" s="5"/>
      <c r="K60" s="5"/>
      <c r="L60" s="5"/>
      <c r="M60" s="13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11"/>
      <c r="AB60" s="5"/>
      <c r="AC60" s="5"/>
      <c r="AD60" s="5"/>
      <c r="AE60" s="6"/>
      <c r="AF60" s="6"/>
      <c r="AG60" s="6"/>
      <c r="AH60" s="6"/>
      <c r="AI60" s="6"/>
      <c r="AJ60" s="6"/>
      <c r="AK60" s="6"/>
      <c r="AL60" s="6"/>
      <c r="AM60" s="5"/>
      <c r="AN60" s="5"/>
      <c r="AO60" s="5"/>
      <c r="AP60" s="5"/>
      <c r="AQ60" s="5"/>
      <c r="AR60" s="5"/>
      <c r="AS60" s="5"/>
      <c r="AT60" s="5"/>
      <c r="AU60" s="3"/>
      <c r="AV60" s="1"/>
    </row>
    <row r="61" spans="1:50" ht="14.45" customHeight="1">
      <c r="A61" s="1"/>
      <c r="B61" s="3"/>
      <c r="C61" s="12" t="s">
        <v>33</v>
      </c>
      <c r="D61" s="5"/>
      <c r="E61" s="5"/>
      <c r="F61" s="5"/>
      <c r="G61" s="7"/>
      <c r="H61" s="36"/>
      <c r="I61" s="37"/>
      <c r="J61" s="37"/>
      <c r="K61" s="38"/>
      <c r="L61" s="5" t="s">
        <v>30</v>
      </c>
      <c r="M61" s="12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3"/>
      <c r="AV61" s="1"/>
    </row>
    <row r="62" spans="1:50" ht="14.45" customHeight="1">
      <c r="A62" s="1"/>
      <c r="B62" s="3"/>
      <c r="C62" s="13"/>
      <c r="D62" s="5"/>
      <c r="E62" s="5"/>
      <c r="F62" s="5"/>
      <c r="G62" s="6"/>
      <c r="H62" s="5"/>
      <c r="I62" s="5"/>
      <c r="J62" s="5"/>
      <c r="K62" s="5"/>
      <c r="L62" s="5"/>
      <c r="M62" s="13"/>
      <c r="N62" s="5"/>
      <c r="O62" s="5"/>
      <c r="P62" s="5"/>
      <c r="Q62" s="6"/>
      <c r="R62" s="5"/>
      <c r="S62" s="5"/>
      <c r="T62" s="5"/>
      <c r="U62" s="5"/>
      <c r="V62" s="5"/>
      <c r="W62" s="5"/>
      <c r="X62" s="5"/>
      <c r="Y62" s="5"/>
      <c r="Z62" s="5"/>
      <c r="AA62" s="11"/>
      <c r="AB62" s="5"/>
      <c r="AC62" s="5"/>
      <c r="AD62" s="5"/>
      <c r="AE62" s="6"/>
      <c r="AF62" s="6"/>
      <c r="AG62" s="6"/>
      <c r="AH62" s="6"/>
      <c r="AI62" s="6"/>
      <c r="AJ62" s="6"/>
      <c r="AK62" s="6"/>
      <c r="AL62" s="6"/>
      <c r="AM62" s="5"/>
      <c r="AN62" s="5"/>
      <c r="AO62" s="5"/>
      <c r="AP62" s="5"/>
      <c r="AQ62" s="5"/>
      <c r="AR62" s="5"/>
      <c r="AS62" s="5"/>
      <c r="AT62" s="5"/>
      <c r="AU62" s="3"/>
      <c r="AV62" s="1"/>
    </row>
    <row r="63" spans="1:50" ht="14.45" customHeight="1">
      <c r="A63" s="1"/>
      <c r="B63" s="3"/>
      <c r="C63" s="14" t="s">
        <v>55</v>
      </c>
      <c r="D63" s="5"/>
      <c r="E63" s="5"/>
      <c r="F63" s="5"/>
      <c r="G63" s="6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3"/>
      <c r="AV63" s="1"/>
      <c r="AX63" s="21">
        <f>SUM(H59+H61)</f>
        <v>0</v>
      </c>
    </row>
    <row r="64" spans="1:50" ht="14.45" customHeight="1">
      <c r="A64" s="1"/>
      <c r="B64" s="3"/>
      <c r="C64" s="12" t="s">
        <v>43</v>
      </c>
      <c r="D64" s="5"/>
      <c r="E64" s="5"/>
      <c r="F64" s="5"/>
      <c r="G64" s="7"/>
      <c r="H64" s="39"/>
      <c r="I64" s="40"/>
      <c r="J64" s="40"/>
      <c r="K64" s="40"/>
      <c r="L64" s="40"/>
      <c r="M64" s="40"/>
      <c r="N64" s="40"/>
      <c r="O64" s="40"/>
      <c r="P64" s="40"/>
      <c r="Q64" s="40"/>
      <c r="R64" s="41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3"/>
      <c r="AV64" s="1"/>
      <c r="AX64" s="17" t="str">
        <f>IF(OR(AND(H64="Önkéntes felmondás",kilepok1&gt;=AX63),AND(H64="Munkáltatói felmondás",kilepok2&gt;=AX63),AND(H64="Egyéb felmondás",kilepok3&gt;=AX63)),"jó","rossz")</f>
        <v>rossz</v>
      </c>
    </row>
    <row r="65" spans="1:48" ht="14.45" customHeight="1">
      <c r="A65" s="1"/>
      <c r="B65" s="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3"/>
      <c r="AV65" s="1"/>
    </row>
    <row r="66" spans="1:48" ht="10.9" customHeight="1">
      <c r="A66" s="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1"/>
    </row>
    <row r="67" spans="1:48" ht="14.45" customHeight="1">
      <c r="A67" s="1"/>
      <c r="B67" s="9"/>
      <c r="C67" s="10" t="s">
        <v>63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1"/>
    </row>
    <row r="68" spans="1:48" ht="10.9" customHeight="1">
      <c r="A68" s="1"/>
      <c r="B68" s="3"/>
      <c r="C68" s="5"/>
      <c r="D68" s="5"/>
      <c r="E68" s="5"/>
      <c r="F68" s="5"/>
      <c r="G68" s="6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3"/>
      <c r="AV68" s="1"/>
    </row>
    <row r="69" spans="1:48">
      <c r="A69" s="1"/>
      <c r="B69" s="3"/>
      <c r="C69" s="62" t="s">
        <v>65</v>
      </c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5"/>
      <c r="AU69" s="3"/>
      <c r="AV69" s="1"/>
    </row>
    <row r="70" spans="1:48">
      <c r="A70" s="1"/>
      <c r="B70" s="3"/>
      <c r="C70" s="14" t="s">
        <v>66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5"/>
      <c r="AU70" s="3"/>
      <c r="AV70" s="1"/>
    </row>
    <row r="71" spans="1:48">
      <c r="A71" s="1"/>
      <c r="B71" s="3"/>
      <c r="C71" s="12" t="s">
        <v>67</v>
      </c>
      <c r="D71" s="5"/>
      <c r="E71" s="5"/>
      <c r="F71" s="5"/>
      <c r="G71" s="7"/>
      <c r="H71" s="36"/>
      <c r="I71" s="37"/>
      <c r="J71" s="37"/>
      <c r="K71" s="38"/>
      <c r="L71" s="45" t="s">
        <v>68</v>
      </c>
      <c r="M71" s="46"/>
      <c r="N71" s="46"/>
      <c r="O71" s="46"/>
      <c r="P71" s="46"/>
      <c r="Q71" s="46"/>
      <c r="R71" s="46"/>
      <c r="S71" s="47"/>
      <c r="T71" s="39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1"/>
      <c r="AP71" s="24"/>
      <c r="AQ71" s="24"/>
      <c r="AR71" s="24"/>
      <c r="AS71" s="24"/>
      <c r="AT71" s="5"/>
      <c r="AU71" s="3"/>
      <c r="AV71" s="1"/>
    </row>
    <row r="72" spans="1:48" ht="14.45" customHeight="1">
      <c r="A72" s="1"/>
      <c r="B72" s="3"/>
      <c r="C72" s="23"/>
      <c r="D72" s="5"/>
      <c r="E72" s="5"/>
      <c r="F72" s="5"/>
      <c r="G72" s="6"/>
      <c r="H72" s="5"/>
      <c r="I72" s="5"/>
      <c r="J72" s="5"/>
      <c r="K72" s="5"/>
      <c r="L72" s="5"/>
      <c r="M72" s="23"/>
      <c r="N72" s="5"/>
      <c r="O72" s="5"/>
      <c r="P72" s="5"/>
      <c r="Q72" s="6"/>
      <c r="R72" s="5"/>
      <c r="S72" s="5"/>
      <c r="T72" s="5"/>
      <c r="U72" s="5"/>
      <c r="V72" s="5"/>
      <c r="W72" s="5"/>
      <c r="X72" s="5"/>
      <c r="Y72" s="5"/>
      <c r="Z72" s="5"/>
      <c r="AA72" s="11"/>
      <c r="AB72" s="5"/>
      <c r="AC72" s="5"/>
      <c r="AD72" s="5"/>
      <c r="AE72" s="6"/>
      <c r="AF72" s="6"/>
      <c r="AG72" s="6"/>
      <c r="AH72" s="6"/>
      <c r="AI72" s="6"/>
      <c r="AJ72" s="6"/>
      <c r="AK72" s="6"/>
      <c r="AL72" s="6"/>
      <c r="AM72" s="5"/>
      <c r="AN72" s="5"/>
      <c r="AO72" s="5"/>
      <c r="AP72" s="5"/>
      <c r="AQ72" s="5"/>
      <c r="AR72" s="5"/>
      <c r="AS72" s="5"/>
      <c r="AT72" s="5"/>
      <c r="AU72" s="3"/>
      <c r="AV72" s="1"/>
    </row>
    <row r="73" spans="1:48">
      <c r="A73" s="1"/>
      <c r="B73" s="3"/>
      <c r="C73" s="14" t="s">
        <v>69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5"/>
      <c r="AU73" s="3"/>
      <c r="AV73" s="1"/>
    </row>
    <row r="74" spans="1:48" ht="14.45" customHeight="1">
      <c r="A74" s="1"/>
      <c r="B74" s="3"/>
      <c r="C74" s="12" t="s">
        <v>70</v>
      </c>
      <c r="D74" s="5"/>
      <c r="E74" s="5"/>
      <c r="F74" s="5"/>
      <c r="G74" s="5"/>
      <c r="H74" s="39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1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3"/>
      <c r="AV74" s="1"/>
    </row>
    <row r="75" spans="1:48" ht="14.45" customHeight="1">
      <c r="A75" s="1"/>
      <c r="B75" s="3"/>
      <c r="C75" s="25"/>
      <c r="D75" s="5"/>
      <c r="E75" s="5"/>
      <c r="F75" s="5"/>
      <c r="G75" s="6"/>
      <c r="H75" s="5"/>
      <c r="I75" s="5"/>
      <c r="J75" s="5"/>
      <c r="K75" s="5"/>
      <c r="L75" s="5"/>
      <c r="M75" s="25"/>
      <c r="N75" s="5"/>
      <c r="O75" s="5"/>
      <c r="P75" s="5"/>
      <c r="Q75" s="6"/>
      <c r="R75" s="5"/>
      <c r="S75" s="5"/>
      <c r="T75" s="5"/>
      <c r="U75" s="5"/>
      <c r="V75" s="5"/>
      <c r="W75" s="5"/>
      <c r="X75" s="5"/>
      <c r="Y75" s="5"/>
      <c r="Z75" s="5"/>
      <c r="AA75" s="11"/>
      <c r="AB75" s="5"/>
      <c r="AC75" s="5"/>
      <c r="AD75" s="5"/>
      <c r="AE75" s="6"/>
      <c r="AF75" s="6"/>
      <c r="AG75" s="6"/>
      <c r="AH75" s="6"/>
      <c r="AI75" s="6"/>
      <c r="AJ75" s="6"/>
      <c r="AK75" s="6"/>
      <c r="AL75" s="6"/>
      <c r="AM75" s="5"/>
      <c r="AN75" s="5"/>
      <c r="AO75" s="5"/>
      <c r="AP75" s="5"/>
      <c r="AQ75" s="5"/>
      <c r="AR75" s="5"/>
      <c r="AS75" s="5"/>
      <c r="AT75" s="5"/>
      <c r="AU75" s="3"/>
      <c r="AV75" s="1"/>
    </row>
    <row r="76" spans="1:48">
      <c r="A76" s="1"/>
      <c r="B76" s="3"/>
      <c r="C76" s="14" t="s">
        <v>72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5"/>
      <c r="AU76" s="3"/>
      <c r="AV76" s="1"/>
    </row>
    <row r="77" spans="1:48" ht="14.45" customHeight="1">
      <c r="A77" s="1"/>
      <c r="B77" s="3"/>
      <c r="C77" s="12" t="s">
        <v>71</v>
      </c>
      <c r="D77" s="5"/>
      <c r="E77" s="5"/>
      <c r="F77" s="5"/>
      <c r="G77" s="5"/>
      <c r="H77" s="6"/>
      <c r="I77" s="6"/>
      <c r="J77" s="39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1"/>
      <c r="AP77" s="5"/>
      <c r="AQ77" s="5"/>
      <c r="AR77" s="5"/>
      <c r="AS77" s="5"/>
      <c r="AT77" s="5"/>
      <c r="AU77" s="3"/>
      <c r="AV77" s="1"/>
    </row>
    <row r="78" spans="1:48" ht="12.6" customHeight="1">
      <c r="A78" s="1"/>
      <c r="B78" s="3"/>
      <c r="C78" s="23"/>
      <c r="D78" s="5"/>
      <c r="E78" s="5"/>
      <c r="F78" s="5"/>
      <c r="G78" s="6"/>
      <c r="H78" s="5"/>
      <c r="I78" s="5"/>
      <c r="J78" s="5"/>
      <c r="K78" s="5"/>
      <c r="L78" s="5"/>
      <c r="M78" s="23"/>
      <c r="N78" s="5"/>
      <c r="O78" s="5"/>
      <c r="P78" s="5"/>
      <c r="Q78" s="6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6"/>
      <c r="AF78" s="6"/>
      <c r="AG78" s="6"/>
      <c r="AH78" s="6"/>
      <c r="AI78" s="6"/>
      <c r="AJ78" s="6"/>
      <c r="AK78" s="6"/>
      <c r="AL78" s="6"/>
      <c r="AM78" s="5"/>
      <c r="AN78" s="5"/>
      <c r="AO78" s="5"/>
      <c r="AP78" s="5"/>
      <c r="AQ78" s="5"/>
      <c r="AR78" s="5"/>
      <c r="AS78" s="5"/>
      <c r="AT78" s="5"/>
      <c r="AU78" s="3"/>
      <c r="AV78" s="1"/>
    </row>
    <row r="79" spans="1:48" ht="10.9" customHeight="1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1"/>
    </row>
    <row r="80" spans="1:48" ht="14.45" customHeight="1">
      <c r="A80" s="1"/>
      <c r="B80" s="9"/>
      <c r="C80" s="10" t="s">
        <v>60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1"/>
    </row>
    <row r="81" spans="1:48" ht="10.9" customHeight="1">
      <c r="A81" s="1"/>
      <c r="B81" s="3"/>
      <c r="C81" s="5"/>
      <c r="D81" s="5"/>
      <c r="E81" s="5"/>
      <c r="F81" s="5"/>
      <c r="G81" s="6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3"/>
      <c r="AV81" s="1"/>
    </row>
    <row r="82" spans="1:48" ht="46.15" customHeight="1">
      <c r="A82" s="1"/>
      <c r="B82" s="3"/>
      <c r="C82" s="62" t="s">
        <v>64</v>
      </c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5"/>
      <c r="AU82" s="3"/>
      <c r="AV82" s="1"/>
    </row>
    <row r="83" spans="1:48" ht="12.6" customHeight="1">
      <c r="A83" s="1"/>
      <c r="B83" s="3"/>
      <c r="C83" s="13"/>
      <c r="D83" s="5"/>
      <c r="E83" s="5"/>
      <c r="F83" s="5"/>
      <c r="G83" s="6"/>
      <c r="H83" s="5"/>
      <c r="I83" s="5"/>
      <c r="J83" s="5"/>
      <c r="K83" s="5"/>
      <c r="L83" s="5"/>
      <c r="M83" s="13"/>
      <c r="N83" s="5"/>
      <c r="O83" s="5"/>
      <c r="P83" s="5"/>
      <c r="Q83" s="6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6"/>
      <c r="AF83" s="6"/>
      <c r="AG83" s="6"/>
      <c r="AH83" s="6"/>
      <c r="AI83" s="6"/>
      <c r="AJ83" s="6"/>
      <c r="AK83" s="6"/>
      <c r="AL83" s="6"/>
      <c r="AM83" s="5"/>
      <c r="AN83" s="5"/>
      <c r="AO83" s="5"/>
      <c r="AP83" s="5"/>
      <c r="AQ83" s="5"/>
      <c r="AR83" s="5"/>
      <c r="AS83" s="5"/>
      <c r="AT83" s="5"/>
      <c r="AU83" s="3"/>
      <c r="AV83" s="1"/>
    </row>
    <row r="84" spans="1:48" ht="14.45" customHeight="1">
      <c r="A84" s="1"/>
      <c r="B84" s="3"/>
      <c r="C84" s="5"/>
      <c r="D84" s="5"/>
      <c r="E84" s="5"/>
      <c r="F84" s="5"/>
      <c r="G84" s="5"/>
      <c r="H84" s="61"/>
      <c r="I84" s="61"/>
      <c r="J84" s="61"/>
      <c r="K84" s="61"/>
      <c r="L84" s="5"/>
      <c r="M84" s="5"/>
      <c r="N84" s="18"/>
      <c r="O84" s="19"/>
      <c r="P84" s="19"/>
      <c r="Q84" s="5"/>
      <c r="R84" s="61"/>
      <c r="S84" s="61"/>
      <c r="T84" s="61"/>
      <c r="U84" s="61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3"/>
      <c r="AV84" s="1"/>
    </row>
    <row r="85" spans="1:48" ht="14.45" customHeight="1">
      <c r="A85" s="1"/>
      <c r="B85" s="3"/>
      <c r="C85" s="12" t="s">
        <v>37</v>
      </c>
      <c r="D85" s="5"/>
      <c r="E85" s="5"/>
      <c r="F85" s="5"/>
      <c r="G85" s="7"/>
      <c r="H85" s="58">
        <f>H33</f>
        <v>0</v>
      </c>
      <c r="I85" s="59"/>
      <c r="J85" s="59"/>
      <c r="K85" s="60"/>
      <c r="L85" s="5" t="s">
        <v>30</v>
      </c>
      <c r="M85" s="5"/>
      <c r="N85" s="19"/>
      <c r="O85" s="19"/>
      <c r="P85" s="19"/>
      <c r="Q85" s="5"/>
      <c r="R85" s="36"/>
      <c r="S85" s="37"/>
      <c r="T85" s="37"/>
      <c r="U85" s="38"/>
      <c r="V85" s="5" t="s">
        <v>30</v>
      </c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3"/>
      <c r="AV85" s="1"/>
    </row>
    <row r="86" spans="1:48" ht="3" customHeight="1">
      <c r="A86" s="1"/>
      <c r="B86" s="3"/>
      <c r="C86" s="13"/>
      <c r="D86" s="5"/>
      <c r="E86" s="5"/>
      <c r="F86" s="5"/>
      <c r="G86" s="6"/>
      <c r="H86" s="5"/>
      <c r="I86" s="5"/>
      <c r="J86" s="5"/>
      <c r="K86" s="5"/>
      <c r="L86" s="5"/>
      <c r="M86" s="13"/>
      <c r="N86" s="19"/>
      <c r="O86" s="19"/>
      <c r="P86" s="19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6"/>
      <c r="AF86" s="6"/>
      <c r="AG86" s="6"/>
      <c r="AH86" s="6"/>
      <c r="AI86" s="6"/>
      <c r="AJ86" s="6"/>
      <c r="AK86" s="6"/>
      <c r="AL86" s="6"/>
      <c r="AM86" s="5"/>
      <c r="AN86" s="5"/>
      <c r="AO86" s="5"/>
      <c r="AP86" s="5"/>
      <c r="AQ86" s="5"/>
      <c r="AR86" s="5"/>
      <c r="AS86" s="5"/>
      <c r="AT86" s="5"/>
      <c r="AU86" s="3"/>
      <c r="AV86" s="1"/>
    </row>
    <row r="87" spans="1:48" ht="14.45" customHeight="1">
      <c r="A87" s="1"/>
      <c r="B87" s="3"/>
      <c r="C87" s="12" t="s">
        <v>29</v>
      </c>
      <c r="D87" s="5"/>
      <c r="E87" s="5"/>
      <c r="F87" s="5"/>
      <c r="G87" s="7"/>
      <c r="H87" s="58" t="str">
        <f>IFERROR((H48-IF(AX56=1,H59+H61,0))/H33*100,"0")</f>
        <v>0</v>
      </c>
      <c r="I87" s="59"/>
      <c r="J87" s="59"/>
      <c r="K87" s="60"/>
      <c r="L87" s="5" t="s">
        <v>44</v>
      </c>
      <c r="M87" s="5"/>
      <c r="N87" s="19"/>
      <c r="O87" s="19"/>
      <c r="P87" s="19"/>
      <c r="Q87" s="5"/>
      <c r="R87" s="36"/>
      <c r="S87" s="37"/>
      <c r="T87" s="37"/>
      <c r="U87" s="38"/>
      <c r="V87" s="5" t="s">
        <v>44</v>
      </c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3"/>
      <c r="AV87" s="1"/>
    </row>
    <row r="88" spans="1:48">
      <c r="A88" s="1"/>
      <c r="B88" s="3"/>
      <c r="C88" s="13"/>
      <c r="D88" s="5"/>
      <c r="E88" s="5"/>
      <c r="F88" s="5"/>
      <c r="G88" s="6"/>
      <c r="H88" s="5"/>
      <c r="I88" s="5"/>
      <c r="J88" s="5"/>
      <c r="K88" s="5"/>
      <c r="L88" s="5"/>
      <c r="M88" s="13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3"/>
      <c r="AV88" s="1"/>
    </row>
    <row r="89" spans="1:48">
      <c r="A89" s="1"/>
      <c r="B89" s="3"/>
      <c r="C89" s="16" t="s">
        <v>62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3"/>
      <c r="AV89" s="1"/>
    </row>
    <row r="90" spans="1:48" ht="3.6" customHeight="1">
      <c r="A90" s="1"/>
      <c r="B90" s="3"/>
      <c r="C90" s="16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3"/>
      <c r="AV90" s="1"/>
    </row>
    <row r="91" spans="1:48">
      <c r="A91" s="1"/>
      <c r="B91" s="3"/>
      <c r="C91" s="12" t="s">
        <v>45</v>
      </c>
      <c r="D91" s="5"/>
      <c r="E91" s="5"/>
      <c r="F91" s="5"/>
      <c r="G91" s="5"/>
      <c r="H91" s="5"/>
      <c r="I91" s="5"/>
      <c r="J91" s="5"/>
      <c r="K91" s="6" t="s">
        <v>47</v>
      </c>
      <c r="L91" s="36"/>
      <c r="M91" s="37"/>
      <c r="N91" s="37"/>
      <c r="O91" s="38"/>
      <c r="P91" s="5" t="s">
        <v>44</v>
      </c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3"/>
      <c r="AV91" s="1"/>
    </row>
    <row r="92" spans="1:48" ht="3.6" customHeight="1">
      <c r="A92" s="1"/>
      <c r="B92" s="3"/>
      <c r="C92" s="16"/>
      <c r="D92" s="5"/>
      <c r="E92" s="5"/>
      <c r="F92" s="5"/>
      <c r="G92" s="5"/>
      <c r="H92" s="5"/>
      <c r="I92" s="5"/>
      <c r="J92" s="5"/>
      <c r="K92" s="6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3"/>
      <c r="AV92" s="1"/>
    </row>
    <row r="93" spans="1:48">
      <c r="A93" s="1"/>
      <c r="B93" s="3"/>
      <c r="C93" s="12" t="s">
        <v>46</v>
      </c>
      <c r="D93" s="5"/>
      <c r="E93" s="5"/>
      <c r="F93" s="5"/>
      <c r="G93" s="5"/>
      <c r="H93" s="5"/>
      <c r="I93" s="5"/>
      <c r="J93" s="5"/>
      <c r="K93" s="6" t="s">
        <v>47</v>
      </c>
      <c r="L93" s="36"/>
      <c r="M93" s="37"/>
      <c r="N93" s="37"/>
      <c r="O93" s="38"/>
      <c r="P93" s="5" t="s">
        <v>44</v>
      </c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3"/>
      <c r="AV93" s="1"/>
    </row>
    <row r="94" spans="1:48">
      <c r="A94" s="1"/>
      <c r="B94" s="3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3"/>
      <c r="AV94" s="1"/>
    </row>
    <row r="95" spans="1:48" ht="10.9" customHeight="1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1"/>
    </row>
    <row r="96" spans="1:48" ht="14.45" customHeight="1">
      <c r="A96" s="1"/>
      <c r="B96" s="9"/>
      <c r="C96" s="10" t="s">
        <v>48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1"/>
    </row>
    <row r="97" spans="1:48" ht="6" customHeight="1">
      <c r="A97" s="1"/>
      <c r="B97" s="3"/>
      <c r="C97" s="13"/>
      <c r="D97" s="5"/>
      <c r="E97" s="5"/>
      <c r="F97" s="5"/>
      <c r="G97" s="6"/>
      <c r="H97" s="5"/>
      <c r="I97" s="5"/>
      <c r="J97" s="5"/>
      <c r="K97" s="5"/>
      <c r="L97" s="5"/>
      <c r="M97" s="13"/>
      <c r="N97" s="5"/>
      <c r="O97" s="5"/>
      <c r="P97" s="5"/>
      <c r="Q97" s="6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6"/>
      <c r="AF97" s="6"/>
      <c r="AG97" s="6"/>
      <c r="AH97" s="6"/>
      <c r="AI97" s="6"/>
      <c r="AJ97" s="6"/>
      <c r="AK97" s="6"/>
      <c r="AL97" s="6"/>
      <c r="AM97" s="5"/>
      <c r="AN97" s="5"/>
      <c r="AO97" s="5"/>
      <c r="AP97" s="5"/>
      <c r="AQ97" s="5"/>
      <c r="AR97" s="5"/>
      <c r="AS97" s="5"/>
      <c r="AT97" s="5"/>
      <c r="AU97" s="3"/>
      <c r="AV97" s="1"/>
    </row>
    <row r="98" spans="1:48" ht="35.450000000000003" customHeight="1">
      <c r="A98" s="1"/>
      <c r="B98" s="3"/>
      <c r="C98" s="52" t="s">
        <v>95</v>
      </c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3"/>
      <c r="AV98" s="1"/>
    </row>
    <row r="99" spans="1:48" ht="7.9" customHeight="1">
      <c r="A99" s="1"/>
      <c r="B99" s="3"/>
      <c r="C99" s="5"/>
      <c r="D99" s="5"/>
      <c r="E99" s="5"/>
      <c r="F99" s="5"/>
      <c r="G99" s="6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3"/>
      <c r="AV99" s="1"/>
    </row>
    <row r="100" spans="1:48" ht="14.45" customHeight="1">
      <c r="A100" s="1"/>
      <c r="B100" s="3"/>
      <c r="C100" s="12" t="s">
        <v>49</v>
      </c>
      <c r="D100" s="5"/>
      <c r="E100" s="5"/>
      <c r="F100" s="7"/>
      <c r="G100" s="49"/>
      <c r="H100" s="50"/>
      <c r="I100" s="50"/>
      <c r="J100" s="50"/>
      <c r="K100" s="50"/>
      <c r="L100" s="50"/>
      <c r="M100" s="50"/>
      <c r="N100" s="50"/>
      <c r="O100" s="50"/>
      <c r="P100" s="51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3"/>
      <c r="AV100" s="1"/>
    </row>
    <row r="101" spans="1:48" ht="3.6" customHeight="1">
      <c r="A101" s="1"/>
      <c r="B101" s="3"/>
      <c r="C101" s="13"/>
      <c r="D101" s="5"/>
      <c r="E101" s="5"/>
      <c r="F101" s="6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3"/>
      <c r="AV101" s="1"/>
    </row>
    <row r="102" spans="1:48" ht="14.45" customHeight="1">
      <c r="A102" s="1"/>
      <c r="B102" s="3"/>
      <c r="C102" s="12" t="s">
        <v>50</v>
      </c>
      <c r="D102" s="5"/>
      <c r="E102" s="5"/>
      <c r="F102" s="7"/>
      <c r="G102" s="49"/>
      <c r="H102" s="50"/>
      <c r="I102" s="50"/>
      <c r="J102" s="50"/>
      <c r="K102" s="50"/>
      <c r="L102" s="50"/>
      <c r="M102" s="50"/>
      <c r="N102" s="50"/>
      <c r="O102" s="50"/>
      <c r="P102" s="51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3"/>
      <c r="AV102" s="1"/>
    </row>
    <row r="103" spans="1:48" ht="3.6" customHeight="1">
      <c r="A103" s="1"/>
      <c r="B103" s="3"/>
      <c r="C103" s="27"/>
      <c r="D103" s="5"/>
      <c r="E103" s="5"/>
      <c r="F103" s="6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3"/>
      <c r="AV103" s="1"/>
    </row>
    <row r="104" spans="1:48" ht="14.45" customHeight="1">
      <c r="A104" s="1"/>
      <c r="B104" s="3"/>
      <c r="C104" s="12" t="s">
        <v>84</v>
      </c>
      <c r="D104" s="5"/>
      <c r="E104" s="5"/>
      <c r="F104" s="7"/>
      <c r="G104" s="32"/>
      <c r="H104" s="33"/>
      <c r="I104" s="33"/>
      <c r="J104" s="33"/>
      <c r="K104" s="33"/>
      <c r="L104" s="33"/>
      <c r="M104" s="33"/>
      <c r="N104" s="33"/>
      <c r="O104" s="33"/>
      <c r="P104" s="34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3"/>
      <c r="AV104" s="1"/>
    </row>
    <row r="105" spans="1:48" ht="3" customHeight="1">
      <c r="A105" s="1"/>
      <c r="B105" s="3"/>
      <c r="C105" s="29"/>
      <c r="D105" s="5"/>
      <c r="E105" s="5"/>
      <c r="F105" s="6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3"/>
      <c r="AV105" s="1"/>
    </row>
    <row r="106" spans="1:48" ht="14.45" customHeight="1">
      <c r="A106" s="1"/>
      <c r="B106" s="3"/>
      <c r="C106" s="12" t="s">
        <v>94</v>
      </c>
      <c r="D106" s="5"/>
      <c r="E106" s="5"/>
      <c r="F106" s="7"/>
      <c r="G106" s="63"/>
      <c r="H106" s="64"/>
      <c r="I106" s="64"/>
      <c r="J106" s="64"/>
      <c r="K106" s="64"/>
      <c r="L106" s="64"/>
      <c r="M106" s="64"/>
      <c r="N106" s="64"/>
      <c r="O106" s="64"/>
      <c r="P106" s="6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3"/>
      <c r="AV106" s="1"/>
    </row>
    <row r="107" spans="1:48" s="5" customFormat="1" ht="14.45" customHeight="1">
      <c r="A107" s="1"/>
      <c r="B107" s="3"/>
      <c r="AU107" s="3"/>
      <c r="AV107" s="1"/>
    </row>
    <row r="108" spans="1:48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1"/>
    </row>
    <row r="109" spans="1:48" ht="18.600000000000001" customHeight="1">
      <c r="A109" s="1"/>
      <c r="B109" s="3"/>
      <c r="C109" s="48" t="str">
        <f>IF(OR(AND(AX56=1,OR(H59="",H61="",H64="")),G100="",G102="",G104="",G106="",L93="",L91="",R85="",R87="",AX56=0,G10="",G12="",G14="",H33&lt;&gt;V33,H48&lt;&gt;V48,V48&lt;&gt;AO48,AO48&lt;&gt;H48,H33=0,V33=0,H48=0,V48=0,AO48=0,AX58="rossz",AX58="rossz",H71="",T71="",H74="",J77=""),"Néhány adat még hiányzik vagy hibás!
Kérlek, az üres adatoknál adj meg 0-t, így tudni fogjuk, hogy nem véletlenül maradt üresen.","Minden adatot megadtál. Köszönjük a kitöltést!")</f>
        <v>Néhány adat még hiányzik vagy hibás!
Kérlek, az üres adatoknál adj meg 0-t, így tudni fogjuk, hogy nem véletlenül maradt üresen.</v>
      </c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3"/>
      <c r="AV109" s="1"/>
    </row>
    <row r="110" spans="1:48">
      <c r="A110" s="1"/>
      <c r="B110" s="3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3"/>
      <c r="AV110" s="1"/>
    </row>
    <row r="111" spans="1:48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1"/>
    </row>
    <row r="112" spans="1:48" ht="32.450000000000003" customHeight="1">
      <c r="A112" s="1"/>
      <c r="B112" s="35" t="s">
        <v>97</v>
      </c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1"/>
    </row>
  </sheetData>
  <sheetProtection password="DCBE" sheet="1" objects="1" scenarios="1" selectLockedCells="1"/>
  <mergeCells count="54">
    <mergeCell ref="G106:P106"/>
    <mergeCell ref="AO42:AR42"/>
    <mergeCell ref="C69:AS69"/>
    <mergeCell ref="H71:K71"/>
    <mergeCell ref="B3:AU4"/>
    <mergeCell ref="C8:AT8"/>
    <mergeCell ref="V33:Y33"/>
    <mergeCell ref="V29:Y29"/>
    <mergeCell ref="H27:K27"/>
    <mergeCell ref="H31:K31"/>
    <mergeCell ref="H29:K29"/>
    <mergeCell ref="H33:K33"/>
    <mergeCell ref="G10:AS10"/>
    <mergeCell ref="AO44:AR44"/>
    <mergeCell ref="H59:K59"/>
    <mergeCell ref="V42:Y42"/>
    <mergeCell ref="G12:P12"/>
    <mergeCell ref="G14:P14"/>
    <mergeCell ref="N28:P31"/>
    <mergeCell ref="H40:K40"/>
    <mergeCell ref="V40:Y40"/>
    <mergeCell ref="H21:K21"/>
    <mergeCell ref="R21:U21"/>
    <mergeCell ref="G100:P100"/>
    <mergeCell ref="H61:K61"/>
    <mergeCell ref="H87:K87"/>
    <mergeCell ref="H84:K84"/>
    <mergeCell ref="R84:U84"/>
    <mergeCell ref="R87:U87"/>
    <mergeCell ref="C82:AS82"/>
    <mergeCell ref="H85:K85"/>
    <mergeCell ref="R85:U85"/>
    <mergeCell ref="AO40:AR40"/>
    <mergeCell ref="N41:P44"/>
    <mergeCell ref="H42:K42"/>
    <mergeCell ref="V27:Y27"/>
    <mergeCell ref="AB41:AD44"/>
    <mergeCell ref="H44:K44"/>
    <mergeCell ref="G104:P104"/>
    <mergeCell ref="B112:AU112"/>
    <mergeCell ref="AO46:AR46"/>
    <mergeCell ref="H64:R64"/>
    <mergeCell ref="L91:O91"/>
    <mergeCell ref="L93:O93"/>
    <mergeCell ref="AO48:AR48"/>
    <mergeCell ref="L71:S71"/>
    <mergeCell ref="T71:AO71"/>
    <mergeCell ref="H74:AA74"/>
    <mergeCell ref="J77:AO77"/>
    <mergeCell ref="V48:Y48"/>
    <mergeCell ref="H48:K48"/>
    <mergeCell ref="C109:AT110"/>
    <mergeCell ref="G102:P102"/>
    <mergeCell ref="C98:AT98"/>
  </mergeCells>
  <conditionalFormatting sqref="H33:K33">
    <cfRule type="cellIs" dxfId="28" priority="52" operator="equal">
      <formula>$V$33</formula>
    </cfRule>
  </conditionalFormatting>
  <conditionalFormatting sqref="V33:Y33">
    <cfRule type="cellIs" dxfId="27" priority="54" operator="equal">
      <formula>$H$33</formula>
    </cfRule>
  </conditionalFormatting>
  <conditionalFormatting sqref="N28:P31">
    <cfRule type="containsText" dxfId="26" priority="53" operator="containsText" text="≠">
      <formula>NOT(ISERROR(SEARCH("≠",N28)))</formula>
    </cfRule>
  </conditionalFormatting>
  <conditionalFormatting sqref="AB41:AD44">
    <cfRule type="containsText" dxfId="25" priority="44" operator="containsText" text="≠">
      <formula>NOT(ISERROR(SEARCH("≠",AB41)))</formula>
    </cfRule>
  </conditionalFormatting>
  <conditionalFormatting sqref="H48:K48">
    <cfRule type="cellIs" dxfId="24" priority="45" operator="equal">
      <formula>$V$48</formula>
    </cfRule>
  </conditionalFormatting>
  <conditionalFormatting sqref="N41:P44">
    <cfRule type="containsText" dxfId="23" priority="49" operator="containsText" text="≠">
      <formula>NOT(ISERROR(SEARCH("≠",N41)))</formula>
    </cfRule>
  </conditionalFormatting>
  <conditionalFormatting sqref="AO48:AR48">
    <cfRule type="cellIs" dxfId="22" priority="43" operator="equal">
      <formula>$V$48</formula>
    </cfRule>
  </conditionalFormatting>
  <conditionalFormatting sqref="AB57:AD57">
    <cfRule type="containsText" dxfId="21" priority="40" operator="containsText" text="≠">
      <formula>NOT(ISERROR(SEARCH("≠",AB57)))</formula>
    </cfRule>
  </conditionalFormatting>
  <conditionalFormatting sqref="N57:P57">
    <cfRule type="containsText" dxfId="20" priority="41" operator="containsText" text="≠">
      <formula>NOT(ISERROR(SEARCH("≠",N57)))</formula>
    </cfRule>
  </conditionalFormatting>
  <conditionalFormatting sqref="AB62:AD62">
    <cfRule type="containsText" dxfId="19" priority="38" operator="containsText" text="≠">
      <formula>NOT(ISERROR(SEARCH("≠",AB62)))</formula>
    </cfRule>
  </conditionalFormatting>
  <conditionalFormatting sqref="N62:P62">
    <cfRule type="containsText" dxfId="18" priority="39" operator="containsText" text="≠">
      <formula>NOT(ISERROR(SEARCH("≠",N62)))</formula>
    </cfRule>
  </conditionalFormatting>
  <conditionalFormatting sqref="H59:K59">
    <cfRule type="cellIs" dxfId="17" priority="37" operator="greaterThan">
      <formula>$H$42</formula>
    </cfRule>
  </conditionalFormatting>
  <conditionalFormatting sqref="H61:K61">
    <cfRule type="cellIs" dxfId="16" priority="36" operator="greaterThan">
      <formula>$H$44</formula>
    </cfRule>
  </conditionalFormatting>
  <conditionalFormatting sqref="AB60:AD60">
    <cfRule type="containsText" dxfId="15" priority="33" operator="containsText" text="≠">
      <formula>NOT(ISERROR(SEARCH("≠",AB60)))</formula>
    </cfRule>
  </conditionalFormatting>
  <conditionalFormatting sqref="N60">
    <cfRule type="containsText" dxfId="14" priority="35" operator="containsText" text="≠">
      <formula>NOT(ISERROR(SEARCH("≠",N60)))</formula>
    </cfRule>
  </conditionalFormatting>
  <conditionalFormatting sqref="H59:K59 H61:K61 H64:R64">
    <cfRule type="expression" dxfId="13" priority="31">
      <formula>$AX$56&lt;&gt;1</formula>
    </cfRule>
  </conditionalFormatting>
  <conditionalFormatting sqref="AB86:AD86">
    <cfRule type="containsText" dxfId="12" priority="27" operator="containsText" text="≠">
      <formula>NOT(ISERROR(SEARCH("≠",AB86)))</formula>
    </cfRule>
  </conditionalFormatting>
  <conditionalFormatting sqref="AB83:AD83">
    <cfRule type="containsText" dxfId="11" priority="25" operator="containsText" text="≠">
      <formula>NOT(ISERROR(SEARCH("≠",AB83)))</formula>
    </cfRule>
  </conditionalFormatting>
  <conditionalFormatting sqref="N83:P83">
    <cfRule type="containsText" dxfId="10" priority="26" operator="containsText" text="≠">
      <formula>NOT(ISERROR(SEARCH("≠",N83)))</formula>
    </cfRule>
  </conditionalFormatting>
  <conditionalFormatting sqref="N84:P87">
    <cfRule type="containsText" dxfId="9" priority="19" operator="containsText" text="≠">
      <formula>NOT(ISERROR(SEARCH("≠",N84)))</formula>
    </cfRule>
  </conditionalFormatting>
  <conditionalFormatting sqref="C109:AT110">
    <cfRule type="containsText" dxfId="8" priority="18" operator="containsText" text="Minden adatot megadtál. Köszönjük a kitöltést!">
      <formula>NOT(ISERROR(SEARCH("Minden adatot megadtál. Köszönjük a kitöltést!",C109)))</formula>
    </cfRule>
  </conditionalFormatting>
  <conditionalFormatting sqref="AB97:AD97">
    <cfRule type="containsText" dxfId="7" priority="16" operator="containsText" text="≠">
      <formula>NOT(ISERROR(SEARCH("≠",AB97)))</formula>
    </cfRule>
  </conditionalFormatting>
  <conditionalFormatting sqref="N97:P97">
    <cfRule type="containsText" dxfId="6" priority="17" operator="containsText" text="≠">
      <formula>NOT(ISERROR(SEARCH("≠",N97)))</formula>
    </cfRule>
  </conditionalFormatting>
  <conditionalFormatting sqref="AB46:AD46">
    <cfRule type="containsText" dxfId="5" priority="14" operator="containsText" text="≠">
      <formula>NOT(ISERROR(SEARCH("≠",AB46)))</formula>
    </cfRule>
  </conditionalFormatting>
  <conditionalFormatting sqref="N46:P46">
    <cfRule type="containsText" dxfId="4" priority="15" operator="containsText" text="≠">
      <formula>NOT(ISERROR(SEARCH("≠",N46)))</formula>
    </cfRule>
  </conditionalFormatting>
  <conditionalFormatting sqref="C58:AS64">
    <cfRule type="expression" dxfId="3" priority="57">
      <formula>$AX$56&lt;&gt;1</formula>
    </cfRule>
  </conditionalFormatting>
  <conditionalFormatting sqref="V48:Y48">
    <cfRule type="cellIs" dxfId="2" priority="60" operator="notEqual">
      <formula>$H$48</formula>
    </cfRule>
    <cfRule type="expression" dxfId="1" priority="61">
      <formula>$H$48=$AO$48</formula>
    </cfRule>
  </conditionalFormatting>
  <conditionalFormatting sqref="N21:P21">
    <cfRule type="containsText" dxfId="0" priority="1" operator="containsText" text="≠">
      <formula>NOT(ISERROR(SEARCH("≠",N21)))</formula>
    </cfRule>
  </conditionalFormatting>
  <dataValidations count="5">
    <dataValidation type="whole" allowBlank="1" showInputMessage="1" showErrorMessage="1" error="Kérlek, a százalékos megoszlást százalékjelek nélkül, _x000a_egész számként add meg!" sqref="R87:U87">
      <formula1>0</formula1>
      <formula2>MAX(H87*3,500)</formula2>
    </dataValidation>
    <dataValidation type="whole" allowBlank="1" showInputMessage="1" showErrorMessage="1" error="Kérlek, a százalékos emelést százalékjelek nélkül, egész számként add meg!" sqref="L91:O91 L93:O93">
      <formula1>0</formula1>
      <formula2>50</formula2>
    </dataValidation>
    <dataValidation type="list" allowBlank="1" showInputMessage="1" showErrorMessage="1" sqref="H64">
      <formula1>"Önkéntes felmondás, Munkáltatói felmondás (pótolt), Munkáltatói felmondás (NEM pótolt), Egyéb"</formula1>
    </dataValidation>
    <dataValidation type="list" allowBlank="1" showInputMessage="1" showErrorMessage="1" sqref="H74">
      <formula1>"munkavállalókat kellett felvenni (bővíteni kellett),munkavállalókat kellett elbocsátani,nem volt szükség a létszám növelésére vagy csökkentésére"</formula1>
    </dataValidation>
    <dataValidation type="list" allowBlank="1" showInputMessage="1" showErrorMessage="1" sqref="T71:AO71">
      <formula1>"kizárólag a saját munkavállalók betegnapjait,a saját és kölcsönzött munkavállalók betegnapjait is"</formula1>
    </dataValidation>
  </dataValidations>
  <pageMargins left="0.7" right="0.7" top="0.75" bottom="0.75" header="0.3" footer="0.3"/>
  <pageSetup paperSize="9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Option Button 12">
              <controlPr defaultSize="0" autoFill="0" autoLine="0" autoPict="0">
                <anchor moveWithCells="1">
                  <from>
                    <xdr:col>2</xdr:col>
                    <xdr:colOff>57150</xdr:colOff>
                    <xdr:row>54</xdr:row>
                    <xdr:rowOff>142875</xdr:rowOff>
                  </from>
                  <to>
                    <xdr:col>5</xdr:col>
                    <xdr:colOff>38100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5" name="Option Button 16">
              <controlPr defaultSize="0" autoFill="0" autoLine="0" autoPict="0">
                <anchor moveWithCells="1">
                  <from>
                    <xdr:col>5</xdr:col>
                    <xdr:colOff>19050</xdr:colOff>
                    <xdr:row>54</xdr:row>
                    <xdr:rowOff>142875</xdr:rowOff>
                  </from>
                  <to>
                    <xdr:col>8</xdr:col>
                    <xdr:colOff>9525</xdr:colOff>
                    <xdr:row>56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xVLS!$C$2:$C$22</xm:f>
          </x14:formula1>
          <xm:sqref>G12</xm:sqref>
        </x14:dataValidation>
        <x14:dataValidation type="list" allowBlank="1" showInputMessage="1" showErrorMessage="1">
          <x14:formula1>
            <xm:f>xVLS!$A$2:$A$11</xm:f>
          </x14:formula1>
          <xm:sqref>G14:P14</xm:sqref>
        </x14:dataValidation>
        <x14:dataValidation type="list" allowBlank="1" showInputMessage="1" showErrorMessage="1">
          <x14:formula1>
            <xm:f>xVLS!$E$2:$E$7</xm:f>
          </x14:formula1>
          <xm:sqref>G106:P106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22"/>
  <sheetViews>
    <sheetView workbookViewId="0">
      <selection activeCell="E5" sqref="E5"/>
    </sheetView>
  </sheetViews>
  <sheetFormatPr defaultRowHeight="15"/>
  <cols>
    <col min="1" max="1" width="22" customWidth="1"/>
    <col min="2" max="2" width="1.7109375" customWidth="1"/>
    <col min="3" max="3" width="29.140625" bestFit="1" customWidth="1"/>
    <col min="4" max="4" width="1.7109375" customWidth="1"/>
    <col min="5" max="5" width="19.28515625" bestFit="1" customWidth="1"/>
  </cols>
  <sheetData>
    <row r="1" spans="1:5">
      <c r="A1" s="2" t="s">
        <v>2</v>
      </c>
      <c r="C1" s="2" t="s">
        <v>4</v>
      </c>
      <c r="E1" s="2" t="s">
        <v>93</v>
      </c>
    </row>
    <row r="2" spans="1:5">
      <c r="A2" t="s">
        <v>3</v>
      </c>
      <c r="C2" t="s">
        <v>25</v>
      </c>
      <c r="E2" t="s">
        <v>87</v>
      </c>
    </row>
    <row r="3" spans="1:5">
      <c r="A3" t="s">
        <v>80</v>
      </c>
      <c r="C3" t="s">
        <v>16</v>
      </c>
      <c r="E3" t="s">
        <v>88</v>
      </c>
    </row>
    <row r="4" spans="1:5">
      <c r="A4" t="s">
        <v>74</v>
      </c>
      <c r="C4" t="s">
        <v>12</v>
      </c>
      <c r="E4" t="s">
        <v>96</v>
      </c>
    </row>
    <row r="5" spans="1:5">
      <c r="A5" t="s">
        <v>75</v>
      </c>
      <c r="C5" t="s">
        <v>21</v>
      </c>
      <c r="E5" t="s">
        <v>89</v>
      </c>
    </row>
    <row r="6" spans="1:5">
      <c r="A6" t="s">
        <v>73</v>
      </c>
      <c r="C6" t="s">
        <v>23</v>
      </c>
      <c r="E6" t="s">
        <v>90</v>
      </c>
    </row>
    <row r="7" spans="1:5">
      <c r="A7" t="s">
        <v>76</v>
      </c>
      <c r="C7" t="s">
        <v>14</v>
      </c>
      <c r="E7" t="s">
        <v>91</v>
      </c>
    </row>
    <row r="8" spans="1:5">
      <c r="A8" t="s">
        <v>78</v>
      </c>
      <c r="C8" t="s">
        <v>20</v>
      </c>
      <c r="E8" t="s">
        <v>92</v>
      </c>
    </row>
    <row r="9" spans="1:5">
      <c r="A9" t="s">
        <v>79</v>
      </c>
      <c r="C9" t="s">
        <v>10</v>
      </c>
    </row>
    <row r="10" spans="1:5">
      <c r="A10" t="s">
        <v>77</v>
      </c>
      <c r="C10" t="s">
        <v>5</v>
      </c>
    </row>
    <row r="11" spans="1:5">
      <c r="A11" t="s">
        <v>81</v>
      </c>
      <c r="C11" t="s">
        <v>22</v>
      </c>
    </row>
    <row r="12" spans="1:5">
      <c r="C12" t="s">
        <v>18</v>
      </c>
    </row>
    <row r="13" spans="1:5">
      <c r="C13" t="s">
        <v>19</v>
      </c>
    </row>
    <row r="14" spans="1:5">
      <c r="C14" t="s">
        <v>13</v>
      </c>
    </row>
    <row r="15" spans="1:5">
      <c r="C15" t="s">
        <v>17</v>
      </c>
    </row>
    <row r="16" spans="1:5">
      <c r="C16" t="s">
        <v>15</v>
      </c>
    </row>
    <row r="17" spans="3:3">
      <c r="C17" t="s">
        <v>9</v>
      </c>
    </row>
    <row r="18" spans="3:3">
      <c r="C18" t="s">
        <v>24</v>
      </c>
    </row>
    <row r="19" spans="3:3">
      <c r="C19" t="s">
        <v>11</v>
      </c>
    </row>
    <row r="20" spans="3:3">
      <c r="C20" t="s">
        <v>6</v>
      </c>
    </row>
    <row r="21" spans="3:3">
      <c r="C21" t="s">
        <v>7</v>
      </c>
    </row>
    <row r="22" spans="3:3">
      <c r="C22" t="s">
        <v>8</v>
      </c>
    </row>
  </sheetData>
  <sortState ref="C3:C22">
    <sortCondition ref="C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Adatfelvétel</vt:lpstr>
      <vt:lpstr>xVLS</vt:lpstr>
      <vt:lpstr>kilepok1</vt:lpstr>
      <vt:lpstr>kilepok2</vt:lpstr>
      <vt:lpstr>kilepok3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Marczin Eszter</cp:lastModifiedBy>
  <dcterms:created xsi:type="dcterms:W3CDTF">2017-07-03T10:29:26Z</dcterms:created>
  <dcterms:modified xsi:type="dcterms:W3CDTF">2021-03-11T10:10:53Z</dcterms:modified>
</cp:coreProperties>
</file>