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'Munka1'!$A$1:$M$33</definedName>
  </definedNames>
  <calcPr fullCalcOnLoad="1"/>
</workbook>
</file>

<file path=xl/sharedStrings.xml><?xml version="1.0" encoding="utf-8"?>
<sst xmlns="http://schemas.openxmlformats.org/spreadsheetml/2006/main" count="37" uniqueCount="26">
  <si>
    <t>Egészségbiztosítási és munkaerő-piaci járulék</t>
  </si>
  <si>
    <t>-Természetbeni eg.bizt.jár.: (4%)</t>
  </si>
  <si>
    <t>-pénzbeli eg.bizt.jár.: (3%)</t>
  </si>
  <si>
    <t>-munkaerő-piaci jár.: (1,5%)</t>
  </si>
  <si>
    <t>Nyugdíjjárulék (10%)</t>
  </si>
  <si>
    <t>SZJA</t>
  </si>
  <si>
    <t>Nettó kifizetés</t>
  </si>
  <si>
    <t>MUNKAADÓT TERHELŐ KIFIZETÉS:</t>
  </si>
  <si>
    <t>70%-ot</t>
  </si>
  <si>
    <t>60%-ot</t>
  </si>
  <si>
    <t>50%-ot</t>
  </si>
  <si>
    <t>40%-ot</t>
  </si>
  <si>
    <t>minimálbér 15%-nak az 1,2-szerese</t>
  </si>
  <si>
    <t>minimálbér 15%-a</t>
  </si>
  <si>
    <t>minimálbér 15%-nak 0,9-szerese</t>
  </si>
  <si>
    <t>Bruttó:</t>
  </si>
  <si>
    <t>-</t>
  </si>
  <si>
    <t>minimálbér 15%-nak 1,1-szerese</t>
  </si>
  <si>
    <r>
      <rPr>
        <b/>
        <sz val="12"/>
        <color indexed="8"/>
        <rFont val="Times New Roman"/>
        <family val="1"/>
      </rPr>
      <t xml:space="preserve">A tanulmányi kötelezettségének eleget tett tanulók pénzbeli juttatásának mértékét </t>
    </r>
    <r>
      <rPr>
        <sz val="12"/>
        <color indexed="8"/>
        <rFont val="Times New Roman"/>
        <family val="1"/>
      </rPr>
      <t xml:space="preserve">a szakképzési évfolyam további féléveiben a tanulószerződésben meghatározott szempontok figyelembevételével </t>
    </r>
    <r>
      <rPr>
        <b/>
        <sz val="12"/>
        <color indexed="8"/>
        <rFont val="Times New Roman"/>
        <family val="1"/>
      </rPr>
      <t>emelni kell</t>
    </r>
    <r>
      <rPr>
        <sz val="12"/>
        <color indexed="8"/>
        <rFont val="Times New Roman"/>
        <family val="1"/>
      </rPr>
      <t>, a tanuló tanulmányi előmenetelének, a gyakorlati képzés során nyújtott teljesítményének és szorgalmának figyelembevételével.</t>
    </r>
  </si>
  <si>
    <t>TANULÓKAT ÉRINTŐ LEVONÁSOK:</t>
  </si>
  <si>
    <t>Szakképzési hozzájárulás ( 1,5%)</t>
  </si>
  <si>
    <r>
      <t xml:space="preserve">Tanulószerződés alapján kifizetett pénzbeli juttatás havi mértékének legkisebb összege annak a szakképzési évfolyamnak az első félévében, amelyben a tanuló tanulószerződés alapján vesz részt szakképzésben, ha - a szakképesítésre az SZVK-ban  meghatározott elméleti és gyakorlati képzési idő arányát figyelembe véve - </t>
    </r>
    <r>
      <rPr>
        <b/>
        <sz val="12"/>
        <color indexed="8"/>
        <rFont val="Times New Roman"/>
        <family val="1"/>
      </rPr>
      <t>a gyakorlati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képzési idő eléri</t>
    </r>
    <r>
      <rPr>
        <sz val="12"/>
        <color indexed="8"/>
        <rFont val="Times New Roman"/>
        <family val="1"/>
      </rPr>
      <t xml:space="preserve"> a :</t>
    </r>
  </si>
  <si>
    <t xml:space="preserve">Minimálbér: </t>
  </si>
  <si>
    <t>Ft</t>
  </si>
  <si>
    <t>Szociális hozzájárulási adó (19,5%)</t>
  </si>
  <si>
    <t>2019. január 1-jétől  a gyakorlati képzést  tanulószerződés keretében végző vállalkozó a tanulónak járó pénzbeli díjfizetési kötelezettsége az alábbiak szerint alakul: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</si>
</sst>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0\ &quot;Ft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 quotePrefix="1">
      <alignment horizontal="left" vertical="center"/>
    </xf>
    <xf numFmtId="0" fontId="40" fillId="0" borderId="23" xfId="0" applyFont="1" applyBorder="1" applyAlignment="1" quotePrefix="1">
      <alignment horizontal="left" vertical="center"/>
    </xf>
    <xf numFmtId="0" fontId="40" fillId="0" borderId="24" xfId="0" applyFont="1" applyBorder="1" applyAlignment="1" quotePrefix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40" fillId="0" borderId="10" xfId="0" applyFont="1" applyBorder="1" applyAlignment="1">
      <alignment horizontal="justify" vertical="justify" wrapText="1"/>
    </xf>
    <xf numFmtId="0" fontId="40" fillId="0" borderId="11" xfId="0" applyFont="1" applyBorder="1" applyAlignment="1">
      <alignment horizontal="justify" vertical="justify" wrapText="1"/>
    </xf>
    <xf numFmtId="0" fontId="40" fillId="0" borderId="14" xfId="0" applyFont="1" applyBorder="1" applyAlignment="1">
      <alignment horizontal="justify" vertical="justify" wrapText="1"/>
    </xf>
    <xf numFmtId="0" fontId="40" fillId="0" borderId="12" xfId="0" applyFont="1" applyBorder="1" applyAlignment="1">
      <alignment horizontal="justify" vertical="justify" wrapText="1"/>
    </xf>
    <xf numFmtId="0" fontId="40" fillId="0" borderId="0" xfId="0" applyFont="1" applyBorder="1" applyAlignment="1">
      <alignment horizontal="justify" vertical="justify" wrapText="1"/>
    </xf>
    <xf numFmtId="0" fontId="40" fillId="0" borderId="13" xfId="0" applyFont="1" applyBorder="1" applyAlignment="1">
      <alignment horizontal="justify" vertical="justify" wrapText="1"/>
    </xf>
    <xf numFmtId="0" fontId="40" fillId="0" borderId="28" xfId="0" applyFont="1" applyBorder="1" applyAlignment="1">
      <alignment horizontal="justify" vertical="justify" wrapText="1"/>
    </xf>
    <xf numFmtId="0" fontId="40" fillId="0" borderId="29" xfId="0" applyFont="1" applyBorder="1" applyAlignment="1">
      <alignment horizontal="justify" vertical="justify" wrapText="1"/>
    </xf>
    <xf numFmtId="0" fontId="40" fillId="0" borderId="30" xfId="0" applyFont="1" applyBorder="1" applyAlignment="1">
      <alignment horizontal="justify" vertical="justify" wrapText="1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4" fontId="40" fillId="0" borderId="31" xfId="0" applyNumberFormat="1" applyFont="1" applyBorder="1" applyAlignment="1">
      <alignment horizontal="center" vertical="center"/>
    </xf>
    <xf numFmtId="164" fontId="40" fillId="0" borderId="32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/>
    </xf>
    <xf numFmtId="0" fontId="40" fillId="0" borderId="29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64" fontId="40" fillId="0" borderId="23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164" fontId="40" fillId="0" borderId="24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164" fontId="42" fillId="0" borderId="16" xfId="0" applyNumberFormat="1" applyFont="1" applyBorder="1" applyAlignment="1">
      <alignment horizontal="center" vertical="center"/>
    </xf>
    <xf numFmtId="164" fontId="42" fillId="0" borderId="1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40" fillId="0" borderId="22" xfId="0" applyNumberFormat="1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90" zoomScaleNormal="90" zoomScalePageLayoutView="0" workbookViewId="0" topLeftCell="A1">
      <selection activeCell="F16" sqref="F16:G16"/>
    </sheetView>
  </sheetViews>
  <sheetFormatPr defaultColWidth="9.140625" defaultRowHeight="15"/>
  <cols>
    <col min="3" max="3" width="10.57421875" style="0" bestFit="1" customWidth="1"/>
    <col min="12" max="13" width="9.140625" style="0" customWidth="1"/>
  </cols>
  <sheetData>
    <row r="1" spans="1:13" ht="24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4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5" spans="1:4" ht="18.75">
      <c r="A5" s="13" t="s">
        <v>22</v>
      </c>
      <c r="C5" s="14">
        <v>149000</v>
      </c>
      <c r="D5" s="13" t="s">
        <v>23</v>
      </c>
    </row>
    <row r="6" ht="15.75" thickBot="1"/>
    <row r="7" spans="1:13" ht="15">
      <c r="A7" s="1"/>
      <c r="B7" s="2"/>
      <c r="C7" s="2"/>
      <c r="D7" s="2"/>
      <c r="E7" s="6"/>
      <c r="F7" s="34" t="s">
        <v>21</v>
      </c>
      <c r="G7" s="35"/>
      <c r="H7" s="35"/>
      <c r="I7" s="35"/>
      <c r="J7" s="35"/>
      <c r="K7" s="35"/>
      <c r="L7" s="35"/>
      <c r="M7" s="36"/>
    </row>
    <row r="8" spans="1:13" ht="15">
      <c r="A8" s="3"/>
      <c r="B8" s="4"/>
      <c r="C8" s="4"/>
      <c r="D8" s="4"/>
      <c r="E8" s="5"/>
      <c r="F8" s="37"/>
      <c r="G8" s="38"/>
      <c r="H8" s="38"/>
      <c r="I8" s="38"/>
      <c r="J8" s="38"/>
      <c r="K8" s="38"/>
      <c r="L8" s="38"/>
      <c r="M8" s="39"/>
    </row>
    <row r="9" spans="1:13" ht="15">
      <c r="A9" s="3"/>
      <c r="B9" s="4"/>
      <c r="C9" s="4"/>
      <c r="D9" s="4"/>
      <c r="E9" s="5"/>
      <c r="F9" s="37"/>
      <c r="G9" s="38"/>
      <c r="H9" s="38"/>
      <c r="I9" s="38"/>
      <c r="J9" s="38"/>
      <c r="K9" s="38"/>
      <c r="L9" s="38"/>
      <c r="M9" s="39"/>
    </row>
    <row r="10" spans="1:13" ht="15">
      <c r="A10" s="3"/>
      <c r="B10" s="4"/>
      <c r="C10" s="4"/>
      <c r="D10" s="4"/>
      <c r="E10" s="5"/>
      <c r="F10" s="37"/>
      <c r="G10" s="38"/>
      <c r="H10" s="38"/>
      <c r="I10" s="38"/>
      <c r="J10" s="38"/>
      <c r="K10" s="38"/>
      <c r="L10" s="38"/>
      <c r="M10" s="39"/>
    </row>
    <row r="11" spans="1:13" ht="15">
      <c r="A11" s="3"/>
      <c r="B11" s="4"/>
      <c r="C11" s="4"/>
      <c r="D11" s="4"/>
      <c r="E11" s="5"/>
      <c r="F11" s="37"/>
      <c r="G11" s="38"/>
      <c r="H11" s="38"/>
      <c r="I11" s="38"/>
      <c r="J11" s="38"/>
      <c r="K11" s="38"/>
      <c r="L11" s="38"/>
      <c r="M11" s="39"/>
    </row>
    <row r="12" spans="1:13" ht="15.75" thickBot="1">
      <c r="A12" s="3"/>
      <c r="B12" s="4"/>
      <c r="C12" s="4"/>
      <c r="D12" s="4"/>
      <c r="E12" s="5"/>
      <c r="F12" s="40"/>
      <c r="G12" s="41"/>
      <c r="H12" s="41"/>
      <c r="I12" s="41"/>
      <c r="J12" s="41"/>
      <c r="K12" s="41"/>
      <c r="L12" s="41"/>
      <c r="M12" s="42"/>
    </row>
    <row r="13" spans="1:19" ht="34.5" customHeight="1" thickBot="1">
      <c r="A13" s="8"/>
      <c r="B13" s="9"/>
      <c r="C13" s="9"/>
      <c r="D13" s="9"/>
      <c r="E13" s="9"/>
      <c r="F13" s="43" t="s">
        <v>8</v>
      </c>
      <c r="G13" s="44"/>
      <c r="H13" s="43" t="s">
        <v>9</v>
      </c>
      <c r="I13" s="44"/>
      <c r="J13" s="43" t="s">
        <v>10</v>
      </c>
      <c r="K13" s="44"/>
      <c r="L13" s="43" t="s">
        <v>11</v>
      </c>
      <c r="M13" s="44"/>
      <c r="P13">
        <f>15*1.2/100</f>
        <v>0.18</v>
      </c>
      <c r="Q13">
        <f>15*1.1/100</f>
        <v>0.165</v>
      </c>
      <c r="R13">
        <f>15/100</f>
        <v>0.15</v>
      </c>
      <c r="S13">
        <f>15*0.9/100</f>
        <v>0.135</v>
      </c>
    </row>
    <row r="14" spans="1:13" ht="24.75" customHeight="1">
      <c r="A14" s="8"/>
      <c r="B14" s="9"/>
      <c r="C14" s="9"/>
      <c r="D14" s="9"/>
      <c r="E14" s="9"/>
      <c r="F14" s="48" t="s">
        <v>12</v>
      </c>
      <c r="G14" s="49"/>
      <c r="H14" s="48" t="s">
        <v>17</v>
      </c>
      <c r="I14" s="49"/>
      <c r="J14" s="48" t="s">
        <v>13</v>
      </c>
      <c r="K14" s="49"/>
      <c r="L14" s="48" t="s">
        <v>14</v>
      </c>
      <c r="M14" s="49"/>
    </row>
    <row r="15" spans="1:13" ht="24.75" customHeight="1" thickBot="1">
      <c r="A15" s="52"/>
      <c r="B15" s="53"/>
      <c r="C15" s="53"/>
      <c r="D15" s="53"/>
      <c r="E15" s="53"/>
      <c r="F15" s="50"/>
      <c r="G15" s="51"/>
      <c r="H15" s="50"/>
      <c r="I15" s="51"/>
      <c r="J15" s="58"/>
      <c r="K15" s="59"/>
      <c r="L15" s="50"/>
      <c r="M15" s="51"/>
    </row>
    <row r="16" spans="1:13" ht="34.5" customHeight="1" thickBot="1">
      <c r="A16" s="16" t="s">
        <v>15</v>
      </c>
      <c r="B16" s="17"/>
      <c r="C16" s="17"/>
      <c r="D16" s="17"/>
      <c r="E16" s="17"/>
      <c r="F16" s="45">
        <f>C5*P13</f>
        <v>26820</v>
      </c>
      <c r="G16" s="46"/>
      <c r="H16" s="45">
        <f>C5*Q13</f>
        <v>24585</v>
      </c>
      <c r="I16" s="47"/>
      <c r="J16" s="45">
        <f>C5*R13</f>
        <v>22350</v>
      </c>
      <c r="K16" s="46"/>
      <c r="L16" s="45">
        <f>C5*S13</f>
        <v>20115</v>
      </c>
      <c r="M16" s="46"/>
    </row>
    <row r="17" spans="1:13" ht="34.5" customHeight="1" thickBot="1">
      <c r="A17" s="16" t="s">
        <v>19</v>
      </c>
      <c r="B17" s="17"/>
      <c r="C17" s="17"/>
      <c r="D17" s="17"/>
      <c r="E17" s="18"/>
      <c r="F17" s="10"/>
      <c r="G17" s="10"/>
      <c r="H17" s="10"/>
      <c r="I17" s="10"/>
      <c r="J17" s="10"/>
      <c r="K17" s="10"/>
      <c r="L17" s="10"/>
      <c r="M17" s="11"/>
    </row>
    <row r="18" spans="1:13" ht="34.5" customHeight="1" thickBot="1">
      <c r="A18" s="19" t="s">
        <v>0</v>
      </c>
      <c r="B18" s="20"/>
      <c r="C18" s="20"/>
      <c r="D18" s="20"/>
      <c r="E18" s="21"/>
      <c r="F18" s="60"/>
      <c r="G18" s="60"/>
      <c r="H18" s="60"/>
      <c r="I18" s="60"/>
      <c r="J18" s="60"/>
      <c r="K18" s="60"/>
      <c r="L18" s="60"/>
      <c r="M18" s="67"/>
    </row>
    <row r="19" spans="1:17" ht="34.5" customHeight="1" thickBot="1">
      <c r="A19" s="22" t="s">
        <v>1</v>
      </c>
      <c r="B19" s="23"/>
      <c r="C19" s="23"/>
      <c r="D19" s="23"/>
      <c r="E19" s="24"/>
      <c r="F19" s="65">
        <f>F16*P19</f>
        <v>1072.8</v>
      </c>
      <c r="G19" s="55"/>
      <c r="H19" s="54">
        <f>H16*P19</f>
        <v>983.4</v>
      </c>
      <c r="I19" s="55"/>
      <c r="J19" s="54">
        <f>J16*P19</f>
        <v>894</v>
      </c>
      <c r="K19" s="55"/>
      <c r="L19" s="54">
        <f>L16*P19</f>
        <v>804.6</v>
      </c>
      <c r="M19" s="68"/>
      <c r="P19" s="15">
        <f>4/100</f>
        <v>0.04</v>
      </c>
      <c r="Q19" s="7"/>
    </row>
    <row r="20" spans="1:16" ht="34.5" customHeight="1">
      <c r="A20" s="22" t="s">
        <v>2</v>
      </c>
      <c r="B20" s="23"/>
      <c r="C20" s="23"/>
      <c r="D20" s="23"/>
      <c r="E20" s="24"/>
      <c r="F20" s="65">
        <f>F16*P20</f>
        <v>804.6</v>
      </c>
      <c r="G20" s="55"/>
      <c r="H20" s="54">
        <f>H16*P20</f>
        <v>737.55</v>
      </c>
      <c r="I20" s="55"/>
      <c r="J20" s="54">
        <f>J16*P20</f>
        <v>670.5</v>
      </c>
      <c r="K20" s="55"/>
      <c r="L20" s="54">
        <f>L16*P20</f>
        <v>603.4499999999999</v>
      </c>
      <c r="M20" s="68"/>
      <c r="P20">
        <f>3/100</f>
        <v>0.03</v>
      </c>
    </row>
    <row r="21" spans="1:13" ht="34.5" customHeight="1">
      <c r="A21" s="22" t="s">
        <v>3</v>
      </c>
      <c r="B21" s="23"/>
      <c r="C21" s="23"/>
      <c r="D21" s="23"/>
      <c r="E21" s="24"/>
      <c r="F21" s="66" t="s">
        <v>16</v>
      </c>
      <c r="G21" s="57"/>
      <c r="H21" s="56" t="s">
        <v>16</v>
      </c>
      <c r="I21" s="57"/>
      <c r="J21" s="56" t="s">
        <v>16</v>
      </c>
      <c r="K21" s="57"/>
      <c r="L21" s="56" t="s">
        <v>16</v>
      </c>
      <c r="M21" s="69"/>
    </row>
    <row r="22" spans="1:16" ht="34.5" customHeight="1" thickBot="1">
      <c r="A22" s="25" t="s">
        <v>4</v>
      </c>
      <c r="B22" s="26"/>
      <c r="C22" s="26"/>
      <c r="D22" s="26"/>
      <c r="E22" s="27"/>
      <c r="F22" s="65">
        <f>F16*P22</f>
        <v>2682</v>
      </c>
      <c r="G22" s="55"/>
      <c r="H22" s="54">
        <f>H16*P22</f>
        <v>2458.5</v>
      </c>
      <c r="I22" s="55"/>
      <c r="J22" s="54">
        <f>J16*P22</f>
        <v>2235</v>
      </c>
      <c r="K22" s="55"/>
      <c r="L22" s="54">
        <f>L16*P22</f>
        <v>2011.5</v>
      </c>
      <c r="M22" s="68"/>
      <c r="P22">
        <f>10/100</f>
        <v>0.1</v>
      </c>
    </row>
    <row r="23" spans="1:16" ht="34.5" customHeight="1" thickBot="1">
      <c r="A23" s="28" t="s">
        <v>5</v>
      </c>
      <c r="B23" s="29"/>
      <c r="C23" s="29"/>
      <c r="D23" s="29"/>
      <c r="E23" s="30"/>
      <c r="F23" s="64" t="s">
        <v>16</v>
      </c>
      <c r="G23" s="63"/>
      <c r="H23" s="62" t="s">
        <v>16</v>
      </c>
      <c r="I23" s="63"/>
      <c r="J23" s="62" t="s">
        <v>16</v>
      </c>
      <c r="K23" s="63"/>
      <c r="L23" s="62" t="s">
        <v>16</v>
      </c>
      <c r="M23" s="78"/>
      <c r="P23" s="7"/>
    </row>
    <row r="24" spans="1:13" ht="34.5" customHeight="1" thickBot="1">
      <c r="A24" s="31" t="s">
        <v>6</v>
      </c>
      <c r="B24" s="32"/>
      <c r="C24" s="32"/>
      <c r="D24" s="32"/>
      <c r="E24" s="32"/>
      <c r="F24" s="71">
        <f>F16-F19-F20-F22</f>
        <v>22260.600000000002</v>
      </c>
      <c r="G24" s="72"/>
      <c r="H24" s="71">
        <f>H16-H19-H20-H22</f>
        <v>20405.55</v>
      </c>
      <c r="I24" s="72"/>
      <c r="J24" s="71">
        <f>J16-J19-J20-J22</f>
        <v>18550.5</v>
      </c>
      <c r="K24" s="72"/>
      <c r="L24" s="71">
        <f>L16-L19-L20-L22</f>
        <v>16695.45</v>
      </c>
      <c r="M24" s="72"/>
    </row>
    <row r="25" spans="1:13" ht="34.5" customHeight="1" thickBot="1">
      <c r="A25" s="16" t="s">
        <v>7</v>
      </c>
      <c r="B25" s="17"/>
      <c r="C25" s="17"/>
      <c r="D25" s="17"/>
      <c r="E25" s="18"/>
      <c r="F25" s="73"/>
      <c r="G25" s="73"/>
      <c r="H25" s="73"/>
      <c r="I25" s="73"/>
      <c r="J25" s="73"/>
      <c r="K25" s="73"/>
      <c r="L25" s="73"/>
      <c r="M25" s="79"/>
    </row>
    <row r="26" spans="1:16" ht="34.5" customHeight="1">
      <c r="A26" s="19" t="s">
        <v>24</v>
      </c>
      <c r="B26" s="20"/>
      <c r="C26" s="20"/>
      <c r="D26" s="20"/>
      <c r="E26" s="20"/>
      <c r="F26" s="74">
        <f>F16*P26</f>
        <v>5229.900000000001</v>
      </c>
      <c r="G26" s="55"/>
      <c r="H26" s="74">
        <f>H16*P26</f>
        <v>4794.075</v>
      </c>
      <c r="I26" s="55"/>
      <c r="J26" s="74">
        <f>J16*P26</f>
        <v>4358.25</v>
      </c>
      <c r="K26" s="55"/>
      <c r="L26" s="74">
        <f>L16*P26</f>
        <v>3922.425</v>
      </c>
      <c r="M26" s="55"/>
      <c r="P26">
        <f>19.5/100</f>
        <v>0.195</v>
      </c>
    </row>
    <row r="27" spans="1:13" ht="34.5" customHeight="1" thickBot="1">
      <c r="A27" s="28" t="s">
        <v>20</v>
      </c>
      <c r="B27" s="29"/>
      <c r="C27" s="29"/>
      <c r="D27" s="29"/>
      <c r="E27" s="30"/>
      <c r="F27" s="61" t="s">
        <v>16</v>
      </c>
      <c r="G27" s="61"/>
      <c r="H27" s="75" t="s">
        <v>16</v>
      </c>
      <c r="I27" s="76"/>
      <c r="J27" s="75" t="s">
        <v>16</v>
      </c>
      <c r="K27" s="76"/>
      <c r="L27" s="61" t="s">
        <v>16</v>
      </c>
      <c r="M27" s="80"/>
    </row>
    <row r="28" spans="1:13" ht="15.75">
      <c r="A28" s="12"/>
      <c r="B28" s="12"/>
      <c r="C28" s="12"/>
      <c r="D28" s="12"/>
      <c r="E28" s="12"/>
      <c r="F28" s="12"/>
      <c r="G28" s="12"/>
      <c r="H28" s="12"/>
      <c r="I28" s="12"/>
      <c r="J28" s="77"/>
      <c r="K28" s="77"/>
      <c r="L28" s="12"/>
      <c r="M28" s="12"/>
    </row>
    <row r="29" spans="1:13" ht="15">
      <c r="A29" s="70" t="s">
        <v>18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</sheetData>
  <sheetProtection/>
  <mergeCells count="69">
    <mergeCell ref="A27:E27"/>
    <mergeCell ref="L23:M23"/>
    <mergeCell ref="L24:M24"/>
    <mergeCell ref="L25:M25"/>
    <mergeCell ref="L26:M26"/>
    <mergeCell ref="L27:M27"/>
    <mergeCell ref="J23:K23"/>
    <mergeCell ref="F24:G24"/>
    <mergeCell ref="F25:G25"/>
    <mergeCell ref="F26:G26"/>
    <mergeCell ref="A29:M33"/>
    <mergeCell ref="J24:K24"/>
    <mergeCell ref="J25:K25"/>
    <mergeCell ref="J26:K26"/>
    <mergeCell ref="J27:K27"/>
    <mergeCell ref="J28:K28"/>
    <mergeCell ref="H24:I24"/>
    <mergeCell ref="H25:I25"/>
    <mergeCell ref="H26:I26"/>
    <mergeCell ref="H27:I27"/>
    <mergeCell ref="J22:K22"/>
    <mergeCell ref="L18:M18"/>
    <mergeCell ref="L19:M19"/>
    <mergeCell ref="L20:M20"/>
    <mergeCell ref="L21:M21"/>
    <mergeCell ref="L22:M22"/>
    <mergeCell ref="F27:G27"/>
    <mergeCell ref="H23:I23"/>
    <mergeCell ref="F23:G23"/>
    <mergeCell ref="F18:G18"/>
    <mergeCell ref="F19:G19"/>
    <mergeCell ref="F20:G20"/>
    <mergeCell ref="F21:G21"/>
    <mergeCell ref="F22:G22"/>
    <mergeCell ref="H18:I18"/>
    <mergeCell ref="H19:I19"/>
    <mergeCell ref="H20:I20"/>
    <mergeCell ref="H21:I21"/>
    <mergeCell ref="H22:I22"/>
    <mergeCell ref="H14:I15"/>
    <mergeCell ref="J14:K15"/>
    <mergeCell ref="L14:M15"/>
    <mergeCell ref="J18:K18"/>
    <mergeCell ref="J19:K19"/>
    <mergeCell ref="J20:K20"/>
    <mergeCell ref="J21:K21"/>
    <mergeCell ref="A16:E16"/>
    <mergeCell ref="F16:G16"/>
    <mergeCell ref="H16:I16"/>
    <mergeCell ref="J16:K16"/>
    <mergeCell ref="L16:M16"/>
    <mergeCell ref="F14:G15"/>
    <mergeCell ref="A15:E15"/>
    <mergeCell ref="A23:E23"/>
    <mergeCell ref="A24:E24"/>
    <mergeCell ref="A25:E25"/>
    <mergeCell ref="A26:E26"/>
    <mergeCell ref="A1:M2"/>
    <mergeCell ref="F7:M12"/>
    <mergeCell ref="F13:G13"/>
    <mergeCell ref="H13:I13"/>
    <mergeCell ref="J13:K13"/>
    <mergeCell ref="L13:M13"/>
    <mergeCell ref="A17:E17"/>
    <mergeCell ref="A18:E18"/>
    <mergeCell ref="A19:E19"/>
    <mergeCell ref="A20:E20"/>
    <mergeCell ref="A21:E21"/>
    <mergeCell ref="A22:E2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Emese</dc:creator>
  <cp:keywords/>
  <dc:description/>
  <cp:lastModifiedBy>BOKIK_Havasine</cp:lastModifiedBy>
  <cp:lastPrinted>2015-01-13T14:48:19Z</cp:lastPrinted>
  <dcterms:created xsi:type="dcterms:W3CDTF">2012-01-05T14:10:03Z</dcterms:created>
  <dcterms:modified xsi:type="dcterms:W3CDTF">2019-01-02T07:51:43Z</dcterms:modified>
  <cp:category/>
  <cp:version/>
  <cp:contentType/>
  <cp:contentStatus/>
</cp:coreProperties>
</file>